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年报" sheetId="13" r:id="rId13"/>
    <sheet name="污染物实际排放量计算" sheetId="25" r:id="rId14"/>
    <sheet name="Sheet1" sheetId="2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<sst xmlns="http://schemas.openxmlformats.org/spreadsheetml/2006/main" count="599" uniqueCount="66">
  <si>
    <t>2025年1月合隆镇污水处理厂运行情况汇总表</t>
  </si>
  <si>
    <t>日期</t>
  </si>
  <si>
    <t>污水处理量
(吨)</t>
  </si>
  <si>
    <t>耗电量
（kwh）</t>
  </si>
  <si>
    <t>污泥量
（t）</t>
  </si>
  <si>
    <t>手工化验监测数据</t>
  </si>
  <si>
    <t>在线全天平均值</t>
  </si>
  <si>
    <t>COD(mg/L)</t>
  </si>
  <si>
    <t>氨氮(mg/L)</t>
  </si>
  <si>
    <t>总磷(mg/L)</t>
  </si>
  <si>
    <t>总氮(mg/L)</t>
  </si>
  <si>
    <t>PH值</t>
  </si>
  <si>
    <t>SS(mg/L)</t>
  </si>
  <si>
    <t>平均流量（m³/h）</t>
  </si>
  <si>
    <t>COD（mg/L）</t>
  </si>
  <si>
    <t>氨氮（mg/L）</t>
  </si>
  <si>
    <t>SS（mg/L）</t>
  </si>
  <si>
    <t>总磷（mg/L）</t>
  </si>
  <si>
    <t>总氮（mg/L）</t>
  </si>
  <si>
    <t>进水</t>
  </si>
  <si>
    <t>出水</t>
  </si>
  <si>
    <t>合计</t>
  </si>
  <si>
    <t>厂长签字：</t>
  </si>
  <si>
    <t>副厂长签字：</t>
  </si>
  <si>
    <t>统计员：</t>
  </si>
  <si>
    <t>2025年2月合隆镇污水处理厂运行情况汇总表</t>
  </si>
  <si>
    <t>2025年3月合隆镇污水处理厂运行情况汇总表</t>
  </si>
  <si>
    <t>2025年4月合隆镇污水处理厂运行情况汇总表</t>
  </si>
  <si>
    <t>2025年5月合隆镇污水处理厂运行情况汇总表</t>
  </si>
  <si>
    <t>2025年6月合隆镇污水处理厂运行情况汇总表</t>
  </si>
  <si>
    <t>2025年7月合隆镇污水处理厂运行情况汇总表</t>
  </si>
  <si>
    <t>2025年8月合隆镇污水处理厂运行情况汇总表</t>
  </si>
  <si>
    <t>2025年9月合隆镇污水处理厂运行情况汇总表</t>
  </si>
  <si>
    <t>2025年10月合隆镇污水处理厂运行情况汇总表</t>
  </si>
  <si>
    <t>2025年11月合隆镇污水处理厂运行情况汇总表</t>
  </si>
  <si>
    <t>2025年12月合隆镇污水处理厂运行情况汇总表</t>
  </si>
  <si>
    <t xml:space="preserve">
污泥量
（t）</t>
  </si>
  <si>
    <t>2025年1-12月合隆镇污水处理厂运行情况汇总表</t>
  </si>
  <si>
    <t>运行天数</t>
  </si>
  <si>
    <r>
      <rPr>
        <b/>
        <sz val="10"/>
        <color theme="1"/>
        <rFont val="宋体"/>
        <charset val="134"/>
        <scheme val="minor"/>
      </rPr>
      <t>水温（</t>
    </r>
    <r>
      <rPr>
        <b/>
        <sz val="10"/>
        <color theme="1"/>
        <rFont val="SimSun"/>
        <charset val="134"/>
      </rPr>
      <t>℃</t>
    </r>
    <r>
      <rPr>
        <b/>
        <sz val="10"/>
        <color theme="1"/>
        <rFont val="宋体"/>
        <charset val="134"/>
        <scheme val="minor"/>
      </rPr>
      <t>）</t>
    </r>
  </si>
  <si>
    <t>COD（吨）</t>
  </si>
  <si>
    <t>总氮（吨）</t>
  </si>
  <si>
    <t>氨氮（吨）</t>
  </si>
  <si>
    <t>总磷（吨）</t>
  </si>
  <si>
    <t>处理量</t>
  </si>
  <si>
    <t>用电量</t>
  </si>
  <si>
    <t>污泥量</t>
  </si>
  <si>
    <t>一月份</t>
  </si>
  <si>
    <t>二月份</t>
  </si>
  <si>
    <t>三月份</t>
  </si>
  <si>
    <t>一季度</t>
  </si>
  <si>
    <t>四月份</t>
  </si>
  <si>
    <t>五月份</t>
  </si>
  <si>
    <t>六月份</t>
  </si>
  <si>
    <t>二季度</t>
  </si>
  <si>
    <t>七月份</t>
  </si>
  <si>
    <t>八月份</t>
  </si>
  <si>
    <t>九月份</t>
  </si>
  <si>
    <t>三季度</t>
  </si>
  <si>
    <t>十月份</t>
  </si>
  <si>
    <t>十一月份</t>
  </si>
  <si>
    <t>十二月份</t>
  </si>
  <si>
    <t>四季度</t>
  </si>
  <si>
    <t>年度</t>
  </si>
  <si>
    <t>TN</t>
  </si>
  <si>
    <t>TP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</si>
</sst>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theme="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7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2" borderId="0" xfId="0" applyNumberFormat="1" applyFill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2" borderId="1" xfId="0" applyNumberFormat="1" applyFill="1" applyBorder="1">
      <alignment vertical="center"/>
    </xf>
    <xf numFmtId="176" fontId="0" fillId="3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Border="1">
      <alignment vertical="center"/>
    </xf>
    <xf numFmtId="177" fontId="1" fillId="0" borderId="0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7" fillId="0" borderId="2" xfId="49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12" fillId="0" borderId="1" xfId="49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"/>
  <sheetViews>
    <sheetView topLeftCell="A14" workbookViewId="0">
      <selection activeCell="C13" sqref="C13"/>
    </sheetView>
  </sheetViews>
  <sheetFormatPr defaultColWidth="9" defaultRowHeight="13.5"/>
  <cols>
    <col min="1" max="1" width="4.375" style="7" customWidth="1"/>
    <col min="2" max="2" width="9.75833333333333" customWidth="1"/>
    <col min="3" max="3" width="9" customWidth="1"/>
    <col min="4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9.125" customWidth="1"/>
    <col min="19" max="24" width="12.3833333333333" customWidth="1"/>
  </cols>
  <sheetData>
    <row r="1" ht="36" customHeight="1" spans="1:2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="69" customFormat="1" ht="21" customHeight="1" spans="1:24">
      <c r="A2" s="16" t="s">
        <v>1</v>
      </c>
      <c r="B2" s="15" t="s">
        <v>2</v>
      </c>
      <c r="C2" s="15" t="s">
        <v>3</v>
      </c>
      <c r="D2" s="29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68" customFormat="1" ht="21" customHeight="1" spans="1:24">
      <c r="A3" s="16"/>
      <c r="B3" s="15"/>
      <c r="C3" s="15"/>
      <c r="D3" s="30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68" customFormat="1" ht="21" customHeight="1" spans="1:24">
      <c r="A4" s="16"/>
      <c r="B4" s="15"/>
      <c r="C4" s="15"/>
      <c r="D4" s="31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/>
      <c r="R4" s="16"/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1" customHeight="1" spans="1:24">
      <c r="A5" s="32">
        <v>1</v>
      </c>
      <c r="B5" s="33">
        <v>30472</v>
      </c>
      <c r="C5" s="34">
        <v>12930</v>
      </c>
      <c r="D5" s="34">
        <v>19.48</v>
      </c>
      <c r="E5" s="34">
        <v>578.3</v>
      </c>
      <c r="F5" s="34">
        <v>24.19</v>
      </c>
      <c r="G5" s="34">
        <v>40.14</v>
      </c>
      <c r="H5" s="34">
        <v>0.596</v>
      </c>
      <c r="I5" s="34">
        <v>6.28</v>
      </c>
      <c r="J5" s="34">
        <v>0.142</v>
      </c>
      <c r="K5" s="34">
        <v>45.55</v>
      </c>
      <c r="L5" s="34">
        <v>6.78</v>
      </c>
      <c r="M5" s="34">
        <v>7.36</v>
      </c>
      <c r="N5" s="34">
        <v>7.05</v>
      </c>
      <c r="O5" s="34">
        <v>314</v>
      </c>
      <c r="P5" s="34">
        <v>4</v>
      </c>
      <c r="Q5" s="35"/>
      <c r="R5" s="36">
        <f>B5/24</f>
        <v>1269.66666666667</v>
      </c>
      <c r="S5" s="36"/>
      <c r="T5" s="36"/>
      <c r="U5" s="36"/>
      <c r="V5" s="36"/>
      <c r="W5" s="36"/>
      <c r="X5" s="36"/>
    </row>
    <row r="6" s="7" customFormat="1" ht="21" customHeight="1" spans="1:24">
      <c r="A6" s="32">
        <v>2</v>
      </c>
      <c r="B6" s="33">
        <v>30464</v>
      </c>
      <c r="C6" s="34">
        <v>13010</v>
      </c>
      <c r="D6" s="34">
        <v>18.78</v>
      </c>
      <c r="E6" s="34">
        <v>643.5</v>
      </c>
      <c r="F6" s="34">
        <v>25.93</v>
      </c>
      <c r="G6" s="34">
        <v>40.98</v>
      </c>
      <c r="H6" s="34">
        <v>0.334</v>
      </c>
      <c r="I6" s="34">
        <v>6.53</v>
      </c>
      <c r="J6" s="34">
        <v>0.134</v>
      </c>
      <c r="K6" s="34">
        <v>46.16</v>
      </c>
      <c r="L6" s="34">
        <v>7.56</v>
      </c>
      <c r="M6" s="34">
        <v>7.42</v>
      </c>
      <c r="N6" s="34">
        <v>7.06</v>
      </c>
      <c r="O6" s="34">
        <v>341</v>
      </c>
      <c r="P6" s="34">
        <v>4</v>
      </c>
      <c r="Q6" s="35"/>
      <c r="R6" s="36">
        <f t="shared" ref="R6:R35" si="0">B6/24</f>
        <v>1269.33333333333</v>
      </c>
      <c r="S6" s="36"/>
      <c r="T6" s="36"/>
      <c r="U6" s="36"/>
      <c r="V6" s="36"/>
      <c r="W6" s="36"/>
      <c r="X6" s="36"/>
    </row>
    <row r="7" s="7" customFormat="1" ht="21" customHeight="1" spans="1:24">
      <c r="A7" s="32">
        <v>3</v>
      </c>
      <c r="B7" s="33">
        <v>30241</v>
      </c>
      <c r="C7" s="34">
        <v>13760</v>
      </c>
      <c r="D7" s="34">
        <v>18.12</v>
      </c>
      <c r="E7" s="34">
        <v>562.3</v>
      </c>
      <c r="F7" s="34">
        <v>25.58</v>
      </c>
      <c r="G7" s="34">
        <v>42.51</v>
      </c>
      <c r="H7" s="34">
        <v>0.469</v>
      </c>
      <c r="I7" s="34">
        <v>5.33</v>
      </c>
      <c r="J7" s="34">
        <v>0.107</v>
      </c>
      <c r="K7" s="34">
        <v>47.19</v>
      </c>
      <c r="L7" s="34">
        <v>6.15</v>
      </c>
      <c r="M7" s="34">
        <v>7.42</v>
      </c>
      <c r="N7" s="34">
        <v>7.03</v>
      </c>
      <c r="O7" s="34">
        <v>341</v>
      </c>
      <c r="P7" s="34">
        <v>6</v>
      </c>
      <c r="Q7" s="35"/>
      <c r="R7" s="36">
        <f t="shared" si="0"/>
        <v>1260.04166666667</v>
      </c>
      <c r="S7" s="36"/>
      <c r="T7" s="36"/>
      <c r="U7" s="36"/>
      <c r="V7" s="36"/>
      <c r="W7" s="36"/>
      <c r="X7" s="36"/>
    </row>
    <row r="8" s="7" customFormat="1" ht="21" customHeight="1" spans="1:24">
      <c r="A8" s="32">
        <v>4</v>
      </c>
      <c r="B8" s="33">
        <v>30424</v>
      </c>
      <c r="C8" s="34">
        <v>13310</v>
      </c>
      <c r="D8" s="34">
        <v>18.38</v>
      </c>
      <c r="E8" s="34">
        <v>556.7</v>
      </c>
      <c r="F8" s="34">
        <v>25.74</v>
      </c>
      <c r="G8" s="34">
        <v>40.52</v>
      </c>
      <c r="H8" s="34">
        <v>0.46</v>
      </c>
      <c r="I8" s="34">
        <v>5.75</v>
      </c>
      <c r="J8" s="34">
        <v>0.158</v>
      </c>
      <c r="K8" s="34">
        <v>44.56</v>
      </c>
      <c r="L8" s="34">
        <v>8.05</v>
      </c>
      <c r="M8" s="34">
        <v>7.33</v>
      </c>
      <c r="N8" s="34">
        <v>7.07</v>
      </c>
      <c r="O8" s="34">
        <v>306</v>
      </c>
      <c r="P8" s="34">
        <v>5</v>
      </c>
      <c r="Q8" s="35"/>
      <c r="R8" s="36">
        <f t="shared" si="0"/>
        <v>1267.66666666667</v>
      </c>
      <c r="S8" s="36"/>
      <c r="T8" s="36"/>
      <c r="U8" s="36"/>
      <c r="V8" s="36"/>
      <c r="W8" s="36"/>
      <c r="X8" s="36"/>
    </row>
    <row r="9" s="7" customFormat="1" ht="21" customHeight="1" spans="1:24">
      <c r="A9" s="32">
        <v>5</v>
      </c>
      <c r="B9" s="33">
        <v>30241</v>
      </c>
      <c r="C9" s="34">
        <v>12820</v>
      </c>
      <c r="D9" s="34">
        <v>18.74</v>
      </c>
      <c r="E9" s="34">
        <v>578.4</v>
      </c>
      <c r="F9" s="34">
        <v>25.63</v>
      </c>
      <c r="G9" s="34">
        <v>42.29</v>
      </c>
      <c r="H9" s="34">
        <v>0.503</v>
      </c>
      <c r="I9" s="34">
        <v>6.12</v>
      </c>
      <c r="J9" s="34">
        <v>0.132</v>
      </c>
      <c r="K9" s="34">
        <v>53.6</v>
      </c>
      <c r="L9" s="47">
        <v>8.64</v>
      </c>
      <c r="M9" s="34">
        <v>7.39</v>
      </c>
      <c r="N9" s="34">
        <v>7.04</v>
      </c>
      <c r="O9" s="34">
        <v>344</v>
      </c>
      <c r="P9" s="34">
        <v>4</v>
      </c>
      <c r="Q9" s="35"/>
      <c r="R9" s="36">
        <f t="shared" si="0"/>
        <v>1260.04166666667</v>
      </c>
      <c r="S9" s="36"/>
      <c r="T9" s="36"/>
      <c r="U9" s="36"/>
      <c r="V9" s="36"/>
      <c r="W9" s="36"/>
      <c r="X9" s="36"/>
    </row>
    <row r="10" s="7" customFormat="1" ht="21" customHeight="1" spans="1:24">
      <c r="A10" s="32">
        <v>6</v>
      </c>
      <c r="B10" s="33">
        <v>30397</v>
      </c>
      <c r="C10" s="34">
        <v>12970</v>
      </c>
      <c r="D10" s="34">
        <v>18.46</v>
      </c>
      <c r="E10" s="34">
        <v>530.8</v>
      </c>
      <c r="F10" s="34">
        <v>22.78</v>
      </c>
      <c r="G10" s="34">
        <v>39.33</v>
      </c>
      <c r="H10" s="34">
        <v>0.419</v>
      </c>
      <c r="I10" s="34">
        <v>5.42</v>
      </c>
      <c r="J10" s="34">
        <v>0.149</v>
      </c>
      <c r="K10" s="34">
        <v>48.31</v>
      </c>
      <c r="L10" s="47">
        <v>7.98</v>
      </c>
      <c r="M10" s="34">
        <v>7.39</v>
      </c>
      <c r="N10" s="34">
        <v>6.94</v>
      </c>
      <c r="O10" s="34">
        <v>294</v>
      </c>
      <c r="P10" s="34">
        <v>5</v>
      </c>
      <c r="Q10" s="35"/>
      <c r="R10" s="36">
        <f t="shared" si="0"/>
        <v>1266.54166666667</v>
      </c>
      <c r="S10" s="36"/>
      <c r="T10" s="36"/>
      <c r="U10" s="36"/>
      <c r="V10" s="36"/>
      <c r="W10" s="36"/>
      <c r="X10" s="36"/>
    </row>
    <row r="11" s="7" customFormat="1" ht="21" customHeight="1" spans="1:24">
      <c r="A11" s="32">
        <v>7</v>
      </c>
      <c r="B11" s="33">
        <v>30379</v>
      </c>
      <c r="C11" s="34">
        <v>13080</v>
      </c>
      <c r="D11" s="34">
        <v>18.52</v>
      </c>
      <c r="E11" s="34">
        <v>550.3</v>
      </c>
      <c r="F11" s="34">
        <v>24.18</v>
      </c>
      <c r="G11" s="34">
        <v>39.97</v>
      </c>
      <c r="H11" s="34">
        <v>0.518</v>
      </c>
      <c r="I11" s="34">
        <v>5.67</v>
      </c>
      <c r="J11" s="34">
        <v>0.135</v>
      </c>
      <c r="K11" s="34">
        <v>45.89</v>
      </c>
      <c r="L11" s="34">
        <v>8.42</v>
      </c>
      <c r="M11" s="34">
        <v>7.36</v>
      </c>
      <c r="N11" s="34">
        <v>6.94</v>
      </c>
      <c r="O11" s="34">
        <v>309</v>
      </c>
      <c r="P11" s="34">
        <v>4</v>
      </c>
      <c r="Q11" s="35"/>
      <c r="R11" s="36">
        <f t="shared" si="0"/>
        <v>1265.79166666667</v>
      </c>
      <c r="S11" s="36"/>
      <c r="T11" s="36"/>
      <c r="U11" s="36"/>
      <c r="V11" s="36"/>
      <c r="W11" s="36"/>
      <c r="X11" s="36"/>
    </row>
    <row r="12" s="7" customFormat="1" ht="21" customHeight="1" spans="1:24">
      <c r="A12" s="32">
        <v>8</v>
      </c>
      <c r="B12" s="33">
        <v>30210</v>
      </c>
      <c r="C12" s="34">
        <v>12860</v>
      </c>
      <c r="D12" s="34">
        <v>19.1</v>
      </c>
      <c r="E12" s="34">
        <v>513</v>
      </c>
      <c r="F12" s="34">
        <v>23.38</v>
      </c>
      <c r="G12" s="47">
        <v>40.16</v>
      </c>
      <c r="H12" s="34">
        <v>0.515</v>
      </c>
      <c r="I12" s="34">
        <v>6.19</v>
      </c>
      <c r="J12" s="34">
        <v>0.113</v>
      </c>
      <c r="K12" s="34">
        <v>42.56</v>
      </c>
      <c r="L12" s="34">
        <v>8.66</v>
      </c>
      <c r="M12" s="34">
        <v>7.33</v>
      </c>
      <c r="N12" s="34">
        <v>7.04</v>
      </c>
      <c r="O12" s="34">
        <v>321</v>
      </c>
      <c r="P12" s="34">
        <v>4</v>
      </c>
      <c r="Q12" s="35"/>
      <c r="R12" s="36">
        <f t="shared" si="0"/>
        <v>1258.75</v>
      </c>
      <c r="S12" s="36"/>
      <c r="T12" s="36"/>
      <c r="U12" s="36"/>
      <c r="V12" s="36"/>
      <c r="W12" s="36"/>
      <c r="X12" s="36"/>
    </row>
    <row r="13" s="7" customFormat="1" ht="21" customHeight="1" spans="1:24">
      <c r="A13" s="32">
        <v>9</v>
      </c>
      <c r="B13" s="33">
        <v>30244</v>
      </c>
      <c r="C13" s="34">
        <v>13590</v>
      </c>
      <c r="D13" s="34">
        <v>17.96</v>
      </c>
      <c r="E13" s="34">
        <v>516</v>
      </c>
      <c r="F13" s="34">
        <v>22.78</v>
      </c>
      <c r="G13" s="34">
        <v>40.72</v>
      </c>
      <c r="H13" s="34">
        <v>0.46</v>
      </c>
      <c r="I13" s="34">
        <v>5.8</v>
      </c>
      <c r="J13" s="34">
        <v>0.123</v>
      </c>
      <c r="K13" s="34">
        <v>55.11</v>
      </c>
      <c r="L13" s="34">
        <v>8.79</v>
      </c>
      <c r="M13" s="34">
        <v>7.39</v>
      </c>
      <c r="N13" s="34">
        <v>6.95</v>
      </c>
      <c r="O13" s="34">
        <v>407</v>
      </c>
      <c r="P13" s="34">
        <v>5</v>
      </c>
      <c r="Q13" s="35"/>
      <c r="R13" s="36">
        <f t="shared" si="0"/>
        <v>1260.16666666667</v>
      </c>
      <c r="S13" s="36"/>
      <c r="T13" s="36"/>
      <c r="U13" s="36"/>
      <c r="V13" s="36"/>
      <c r="W13" s="36"/>
      <c r="X13" s="36"/>
    </row>
    <row r="14" s="7" customFormat="1" ht="21" customHeight="1" spans="1:24">
      <c r="A14" s="32">
        <v>10</v>
      </c>
      <c r="B14" s="33">
        <v>30241</v>
      </c>
      <c r="C14" s="34">
        <v>13020</v>
      </c>
      <c r="D14" s="34">
        <v>37.94</v>
      </c>
      <c r="E14" s="34">
        <v>525.7</v>
      </c>
      <c r="F14" s="34">
        <v>24.48</v>
      </c>
      <c r="G14" s="34">
        <v>42.05</v>
      </c>
      <c r="H14" s="34">
        <v>0.518</v>
      </c>
      <c r="I14" s="34">
        <v>5.45</v>
      </c>
      <c r="J14" s="34">
        <v>0.198</v>
      </c>
      <c r="K14" s="34">
        <v>46.84</v>
      </c>
      <c r="L14" s="34">
        <v>7.29</v>
      </c>
      <c r="M14" s="34">
        <v>7.44</v>
      </c>
      <c r="N14" s="34">
        <v>7.03</v>
      </c>
      <c r="O14" s="34">
        <v>307</v>
      </c>
      <c r="P14" s="34">
        <v>4</v>
      </c>
      <c r="Q14" s="35"/>
      <c r="R14" s="36">
        <f t="shared" si="0"/>
        <v>1260.04166666667</v>
      </c>
      <c r="S14" s="36"/>
      <c r="T14" s="36"/>
      <c r="U14" s="36"/>
      <c r="V14" s="36"/>
      <c r="W14" s="36"/>
      <c r="X14" s="36"/>
    </row>
    <row r="15" s="7" customFormat="1" ht="21" customHeight="1" spans="1:24">
      <c r="A15" s="32">
        <v>11</v>
      </c>
      <c r="B15" s="33">
        <v>30240</v>
      </c>
      <c r="C15" s="34">
        <v>12950</v>
      </c>
      <c r="D15" s="34">
        <v>18.58</v>
      </c>
      <c r="E15" s="34">
        <v>508.3</v>
      </c>
      <c r="F15" s="34">
        <v>24.13</v>
      </c>
      <c r="G15" s="34">
        <v>39.48</v>
      </c>
      <c r="H15" s="34">
        <v>0.483</v>
      </c>
      <c r="I15" s="34">
        <v>6.15</v>
      </c>
      <c r="J15" s="34">
        <v>0.149</v>
      </c>
      <c r="K15" s="34">
        <v>43.21</v>
      </c>
      <c r="L15" s="34">
        <v>11.65</v>
      </c>
      <c r="M15" s="34">
        <v>7.46</v>
      </c>
      <c r="N15" s="34">
        <v>7.08</v>
      </c>
      <c r="O15" s="34">
        <v>294</v>
      </c>
      <c r="P15" s="34">
        <v>4</v>
      </c>
      <c r="Q15" s="35"/>
      <c r="R15" s="36">
        <f t="shared" si="0"/>
        <v>1260</v>
      </c>
      <c r="S15" s="36"/>
      <c r="T15" s="36"/>
      <c r="U15" s="36"/>
      <c r="V15" s="36"/>
      <c r="W15" s="36"/>
      <c r="X15" s="36"/>
    </row>
    <row r="16" s="7" customFormat="1" ht="21" customHeight="1" spans="1:24">
      <c r="A16" s="32">
        <v>12</v>
      </c>
      <c r="B16" s="33">
        <v>30279</v>
      </c>
      <c r="C16" s="34">
        <v>13230</v>
      </c>
      <c r="D16" s="34">
        <v>18.78</v>
      </c>
      <c r="E16" s="34">
        <v>744.6</v>
      </c>
      <c r="F16" s="34">
        <v>21.47</v>
      </c>
      <c r="G16" s="34">
        <v>41.28</v>
      </c>
      <c r="H16" s="34">
        <v>0.623</v>
      </c>
      <c r="I16" s="34">
        <v>6.38</v>
      </c>
      <c r="J16" s="34">
        <v>0.148</v>
      </c>
      <c r="K16" s="34">
        <v>58.8</v>
      </c>
      <c r="L16" s="34">
        <v>6.57</v>
      </c>
      <c r="M16" s="34">
        <v>7.41</v>
      </c>
      <c r="N16" s="34">
        <v>7.08</v>
      </c>
      <c r="O16" s="34">
        <v>379</v>
      </c>
      <c r="P16" s="34">
        <v>4</v>
      </c>
      <c r="Q16" s="35"/>
      <c r="R16" s="36">
        <f t="shared" si="0"/>
        <v>1261.625</v>
      </c>
      <c r="S16" s="36"/>
      <c r="T16" s="36"/>
      <c r="U16" s="36"/>
      <c r="V16" s="36"/>
      <c r="W16" s="36"/>
      <c r="X16" s="36"/>
    </row>
    <row r="17" s="7" customFormat="1" ht="21" customHeight="1" spans="1:24">
      <c r="A17" s="32">
        <v>13</v>
      </c>
      <c r="B17" s="33">
        <v>30270</v>
      </c>
      <c r="C17" s="34">
        <v>13140</v>
      </c>
      <c r="D17" s="34">
        <v>18.82</v>
      </c>
      <c r="E17" s="34">
        <v>558</v>
      </c>
      <c r="F17" s="34">
        <v>24.73</v>
      </c>
      <c r="G17" s="34">
        <v>39.1</v>
      </c>
      <c r="H17" s="34">
        <v>0.508</v>
      </c>
      <c r="I17" s="34">
        <v>5.15</v>
      </c>
      <c r="J17" s="34">
        <v>0.127</v>
      </c>
      <c r="K17" s="34">
        <v>52.43</v>
      </c>
      <c r="L17" s="34">
        <v>6.29</v>
      </c>
      <c r="M17" s="34">
        <v>7.33</v>
      </c>
      <c r="N17" s="34">
        <v>6.94</v>
      </c>
      <c r="O17" s="34">
        <v>342</v>
      </c>
      <c r="P17" s="34">
        <v>5</v>
      </c>
      <c r="Q17" s="35"/>
      <c r="R17" s="36">
        <f t="shared" si="0"/>
        <v>1261.25</v>
      </c>
      <c r="S17" s="36"/>
      <c r="T17" s="36"/>
      <c r="U17" s="36"/>
      <c r="V17" s="36"/>
      <c r="W17" s="36"/>
      <c r="X17" s="36"/>
    </row>
    <row r="18" s="7" customFormat="1" ht="21" customHeight="1" spans="1:24">
      <c r="A18" s="32">
        <v>14</v>
      </c>
      <c r="B18" s="33">
        <v>30240</v>
      </c>
      <c r="C18" s="34">
        <v>13530</v>
      </c>
      <c r="D18" s="34">
        <v>18.46</v>
      </c>
      <c r="E18" s="34">
        <v>586.3</v>
      </c>
      <c r="F18" s="34">
        <v>22.36</v>
      </c>
      <c r="G18" s="34">
        <v>37.95</v>
      </c>
      <c r="H18" s="34">
        <v>0.547</v>
      </c>
      <c r="I18" s="34">
        <v>5.18</v>
      </c>
      <c r="J18" s="34">
        <v>0.155</v>
      </c>
      <c r="K18" s="34">
        <v>45.28</v>
      </c>
      <c r="L18" s="34">
        <v>8.08</v>
      </c>
      <c r="M18" s="34">
        <v>7.37</v>
      </c>
      <c r="N18" s="34">
        <v>6.96</v>
      </c>
      <c r="O18" s="34">
        <v>274</v>
      </c>
      <c r="P18" s="34">
        <v>4</v>
      </c>
      <c r="Q18" s="35"/>
      <c r="R18" s="36">
        <f t="shared" si="0"/>
        <v>1260</v>
      </c>
      <c r="S18" s="36"/>
      <c r="T18" s="36"/>
      <c r="U18" s="36"/>
      <c r="V18" s="36"/>
      <c r="W18" s="36"/>
      <c r="X18" s="36"/>
    </row>
    <row r="19" s="7" customFormat="1" ht="21" customHeight="1" spans="1:24">
      <c r="A19" s="32">
        <v>15</v>
      </c>
      <c r="B19" s="33">
        <v>30220</v>
      </c>
      <c r="C19" s="34">
        <v>13500</v>
      </c>
      <c r="D19" s="34">
        <v>18.52</v>
      </c>
      <c r="E19" s="34">
        <v>607.2</v>
      </c>
      <c r="F19" s="34">
        <v>24.13</v>
      </c>
      <c r="G19" s="34">
        <v>38.52</v>
      </c>
      <c r="H19" s="34">
        <v>0.596</v>
      </c>
      <c r="I19" s="34">
        <v>5.54</v>
      </c>
      <c r="J19" s="34">
        <v>0.153</v>
      </c>
      <c r="K19" s="34">
        <v>43.96</v>
      </c>
      <c r="L19" s="34">
        <v>8.7</v>
      </c>
      <c r="M19" s="34">
        <v>7.44</v>
      </c>
      <c r="N19" s="34">
        <v>7.06</v>
      </c>
      <c r="O19" s="34">
        <v>344</v>
      </c>
      <c r="P19" s="34">
        <v>4</v>
      </c>
      <c r="Q19" s="35"/>
      <c r="R19" s="36">
        <f t="shared" si="0"/>
        <v>1259.16666666667</v>
      </c>
      <c r="S19" s="36"/>
      <c r="T19" s="36"/>
      <c r="U19" s="36"/>
      <c r="V19" s="36"/>
      <c r="W19" s="36"/>
      <c r="X19" s="36"/>
    </row>
    <row r="20" s="7" customFormat="1" ht="21" customHeight="1" spans="1:24">
      <c r="A20" s="32">
        <v>16</v>
      </c>
      <c r="B20" s="33">
        <v>30248</v>
      </c>
      <c r="C20" s="34">
        <v>13350</v>
      </c>
      <c r="D20" s="34">
        <v>18.76</v>
      </c>
      <c r="E20" s="34">
        <v>561.3</v>
      </c>
      <c r="F20" s="34">
        <v>23.58</v>
      </c>
      <c r="G20" s="34">
        <v>39.8</v>
      </c>
      <c r="H20" s="34">
        <v>0.619</v>
      </c>
      <c r="I20" s="34">
        <v>6.34</v>
      </c>
      <c r="J20" s="34">
        <v>0.158</v>
      </c>
      <c r="K20" s="34">
        <v>41.8</v>
      </c>
      <c r="L20" s="34">
        <v>8.35</v>
      </c>
      <c r="M20" s="34">
        <v>7.44</v>
      </c>
      <c r="N20" s="34">
        <v>6.93</v>
      </c>
      <c r="O20" s="34">
        <v>344</v>
      </c>
      <c r="P20" s="34">
        <v>5</v>
      </c>
      <c r="Q20" s="35"/>
      <c r="R20" s="36">
        <f t="shared" si="0"/>
        <v>1260.33333333333</v>
      </c>
      <c r="S20" s="36"/>
      <c r="T20" s="36"/>
      <c r="U20" s="36"/>
      <c r="V20" s="36"/>
      <c r="W20" s="36"/>
      <c r="X20" s="36"/>
    </row>
    <row r="21" s="7" customFormat="1" ht="21" customHeight="1" spans="1:24">
      <c r="A21" s="32">
        <v>17</v>
      </c>
      <c r="B21" s="33">
        <v>30244</v>
      </c>
      <c r="C21" s="34">
        <v>13280</v>
      </c>
      <c r="D21" s="34">
        <v>18</v>
      </c>
      <c r="E21" s="34">
        <v>546.7</v>
      </c>
      <c r="F21" s="34">
        <v>23.31</v>
      </c>
      <c r="G21" s="34">
        <v>38.42</v>
      </c>
      <c r="H21" s="34">
        <v>0.518</v>
      </c>
      <c r="I21" s="34">
        <v>5.42</v>
      </c>
      <c r="J21" s="34">
        <v>0.17</v>
      </c>
      <c r="K21" s="34">
        <v>45.43</v>
      </c>
      <c r="L21" s="34">
        <v>9.35</v>
      </c>
      <c r="M21" s="34">
        <v>7.42</v>
      </c>
      <c r="N21" s="34">
        <v>7.08</v>
      </c>
      <c r="O21" s="34">
        <v>321</v>
      </c>
      <c r="P21" s="34">
        <v>4</v>
      </c>
      <c r="Q21" s="35"/>
      <c r="R21" s="36">
        <f t="shared" si="0"/>
        <v>1260.16666666667</v>
      </c>
      <c r="S21" s="36"/>
      <c r="T21" s="36"/>
      <c r="U21" s="36"/>
      <c r="V21" s="36"/>
      <c r="W21" s="36"/>
      <c r="X21" s="36"/>
    </row>
    <row r="22" s="7" customFormat="1" ht="21" customHeight="1" spans="1:24">
      <c r="A22" s="32">
        <v>18</v>
      </c>
      <c r="B22" s="33">
        <v>30199</v>
      </c>
      <c r="C22" s="34">
        <v>13310</v>
      </c>
      <c r="D22" s="34">
        <v>18.46</v>
      </c>
      <c r="E22" s="34">
        <v>598.4</v>
      </c>
      <c r="F22" s="34">
        <v>26.63</v>
      </c>
      <c r="G22" s="34">
        <v>42.34</v>
      </c>
      <c r="H22" s="34">
        <v>0.532</v>
      </c>
      <c r="I22" s="34">
        <v>7.13</v>
      </c>
      <c r="J22" s="34">
        <v>0.142</v>
      </c>
      <c r="K22" s="34">
        <v>49.74</v>
      </c>
      <c r="L22" s="34">
        <v>9.29</v>
      </c>
      <c r="M22" s="34">
        <v>7.38</v>
      </c>
      <c r="N22" s="34">
        <v>6.94</v>
      </c>
      <c r="O22" s="34">
        <v>374</v>
      </c>
      <c r="P22" s="34">
        <v>5</v>
      </c>
      <c r="Q22" s="35"/>
      <c r="R22" s="36">
        <f t="shared" si="0"/>
        <v>1258.29166666667</v>
      </c>
      <c r="S22" s="36"/>
      <c r="T22" s="36"/>
      <c r="U22" s="36"/>
      <c r="V22" s="36"/>
      <c r="W22" s="36"/>
      <c r="X22" s="36"/>
    </row>
    <row r="23" s="7" customFormat="1" ht="21" customHeight="1" spans="1:24">
      <c r="A23" s="32">
        <v>19</v>
      </c>
      <c r="B23" s="33">
        <v>30341</v>
      </c>
      <c r="C23" s="34">
        <v>13400</v>
      </c>
      <c r="D23" s="34">
        <v>18.78</v>
      </c>
      <c r="E23" s="34">
        <v>655.3</v>
      </c>
      <c r="F23" s="34">
        <v>24.37</v>
      </c>
      <c r="G23" s="34">
        <v>35.58</v>
      </c>
      <c r="H23" s="34">
        <v>0.408</v>
      </c>
      <c r="I23" s="34">
        <v>6.04</v>
      </c>
      <c r="J23" s="34">
        <v>0.151</v>
      </c>
      <c r="K23" s="34">
        <v>44.27</v>
      </c>
      <c r="L23" s="34">
        <v>8.48</v>
      </c>
      <c r="M23" s="34">
        <v>7.36</v>
      </c>
      <c r="N23" s="34">
        <v>7.08</v>
      </c>
      <c r="O23" s="34">
        <v>471</v>
      </c>
      <c r="P23" s="34">
        <v>4</v>
      </c>
      <c r="Q23" s="35"/>
      <c r="R23" s="36">
        <f t="shared" si="0"/>
        <v>1264.20833333333</v>
      </c>
      <c r="S23" s="36"/>
      <c r="T23" s="36"/>
      <c r="U23" s="36"/>
      <c r="V23" s="36"/>
      <c r="W23" s="36"/>
      <c r="X23" s="36"/>
    </row>
    <row r="24" s="7" customFormat="1" ht="21" customHeight="1" spans="1:24">
      <c r="A24" s="32">
        <v>20</v>
      </c>
      <c r="B24" s="33">
        <v>30198</v>
      </c>
      <c r="C24" s="34">
        <v>13310</v>
      </c>
      <c r="D24" s="34">
        <v>18.64</v>
      </c>
      <c r="E24" s="34">
        <v>541.6</v>
      </c>
      <c r="F24" s="34">
        <v>26.08</v>
      </c>
      <c r="G24" s="34">
        <v>37.64</v>
      </c>
      <c r="H24" s="34">
        <v>0.513</v>
      </c>
      <c r="I24" s="34">
        <v>5.73</v>
      </c>
      <c r="J24" s="34">
        <v>0.146</v>
      </c>
      <c r="K24" s="34">
        <v>47.49</v>
      </c>
      <c r="L24" s="34">
        <v>8.92</v>
      </c>
      <c r="M24" s="34">
        <v>7.37</v>
      </c>
      <c r="N24" s="34">
        <v>6.92</v>
      </c>
      <c r="O24" s="34">
        <v>357</v>
      </c>
      <c r="P24" s="34">
        <v>5</v>
      </c>
      <c r="Q24" s="32"/>
      <c r="R24" s="36">
        <f t="shared" si="0"/>
        <v>1258.25</v>
      </c>
      <c r="S24" s="36"/>
      <c r="T24" s="36"/>
      <c r="U24" s="36"/>
      <c r="V24" s="36"/>
      <c r="W24" s="36"/>
      <c r="X24" s="36"/>
    </row>
    <row r="25" s="7" customFormat="1" ht="21" customHeight="1" spans="1:24">
      <c r="A25" s="32">
        <v>21</v>
      </c>
      <c r="B25" s="33">
        <v>30197</v>
      </c>
      <c r="C25" s="34">
        <v>13360</v>
      </c>
      <c r="D25" s="34">
        <v>18.48</v>
      </c>
      <c r="E25" s="34">
        <v>555.3</v>
      </c>
      <c r="F25" s="34">
        <v>22.78</v>
      </c>
      <c r="G25" s="34">
        <v>37.19</v>
      </c>
      <c r="H25" s="34">
        <v>0.441</v>
      </c>
      <c r="I25" s="34">
        <v>5.71</v>
      </c>
      <c r="J25" s="34">
        <v>0.146</v>
      </c>
      <c r="K25" s="34">
        <v>49.08</v>
      </c>
      <c r="L25" s="34">
        <v>8.26</v>
      </c>
      <c r="M25" s="34">
        <v>7.37</v>
      </c>
      <c r="N25" s="34">
        <v>6.94</v>
      </c>
      <c r="O25" s="34">
        <v>326</v>
      </c>
      <c r="P25" s="34">
        <v>4</v>
      </c>
      <c r="Q25" s="35"/>
      <c r="R25" s="36">
        <f t="shared" si="0"/>
        <v>1258.20833333333</v>
      </c>
      <c r="S25" s="36"/>
      <c r="T25" s="36"/>
      <c r="U25" s="36"/>
      <c r="V25" s="36"/>
      <c r="W25" s="36"/>
      <c r="X25" s="36"/>
    </row>
    <row r="26" s="7" customFormat="1" ht="21" customHeight="1" spans="1:24">
      <c r="A26" s="32">
        <v>22</v>
      </c>
      <c r="B26" s="33">
        <v>28897</v>
      </c>
      <c r="C26" s="34">
        <v>13820</v>
      </c>
      <c r="D26" s="34">
        <v>18.7</v>
      </c>
      <c r="E26" s="34">
        <v>569.4</v>
      </c>
      <c r="F26" s="34">
        <v>23.38</v>
      </c>
      <c r="G26" s="34">
        <v>39.55</v>
      </c>
      <c r="H26" s="34">
        <v>0.499</v>
      </c>
      <c r="I26" s="34">
        <v>5.43</v>
      </c>
      <c r="J26" s="34">
        <v>0.136</v>
      </c>
      <c r="K26" s="34">
        <v>45.35</v>
      </c>
      <c r="L26" s="34">
        <v>8.96</v>
      </c>
      <c r="M26" s="34">
        <v>7.45</v>
      </c>
      <c r="N26" s="34">
        <v>7.07</v>
      </c>
      <c r="O26" s="34">
        <v>349</v>
      </c>
      <c r="P26" s="34">
        <v>5</v>
      </c>
      <c r="Q26" s="35"/>
      <c r="R26" s="36">
        <f t="shared" si="0"/>
        <v>1204.04166666667</v>
      </c>
      <c r="S26" s="36"/>
      <c r="T26" s="36"/>
      <c r="U26" s="36"/>
      <c r="V26" s="36"/>
      <c r="W26" s="36"/>
      <c r="X26" s="36"/>
    </row>
    <row r="27" s="7" customFormat="1" ht="21" customHeight="1" spans="1:24">
      <c r="A27" s="32">
        <v>23</v>
      </c>
      <c r="B27" s="33">
        <v>28383</v>
      </c>
      <c r="C27" s="34">
        <v>13350</v>
      </c>
      <c r="D27" s="34">
        <v>18.18</v>
      </c>
      <c r="E27" s="34">
        <v>623.2</v>
      </c>
      <c r="F27" s="34">
        <v>21.47</v>
      </c>
      <c r="G27" s="34">
        <v>41.52</v>
      </c>
      <c r="H27" s="34">
        <v>0.542</v>
      </c>
      <c r="I27" s="34">
        <v>6.02</v>
      </c>
      <c r="J27" s="34">
        <v>0.145</v>
      </c>
      <c r="K27" s="34">
        <v>46.78</v>
      </c>
      <c r="L27" s="34">
        <v>8.55</v>
      </c>
      <c r="M27" s="34">
        <v>7.39</v>
      </c>
      <c r="N27" s="34">
        <v>7.03</v>
      </c>
      <c r="O27" s="34">
        <v>344</v>
      </c>
      <c r="P27" s="34">
        <v>4</v>
      </c>
      <c r="Q27" s="32"/>
      <c r="R27" s="36">
        <f t="shared" si="0"/>
        <v>1182.625</v>
      </c>
      <c r="S27" s="36"/>
      <c r="T27" s="36"/>
      <c r="U27" s="36"/>
      <c r="V27" s="36"/>
      <c r="W27" s="36"/>
      <c r="X27" s="36"/>
    </row>
    <row r="28" s="7" customFormat="1" ht="21" customHeight="1" spans="1:24">
      <c r="A28" s="32">
        <v>24</v>
      </c>
      <c r="B28" s="33">
        <v>28370</v>
      </c>
      <c r="C28" s="34">
        <v>13250</v>
      </c>
      <c r="D28" s="34">
        <v>18.3</v>
      </c>
      <c r="E28" s="34">
        <v>548.7</v>
      </c>
      <c r="F28" s="34">
        <v>27.73</v>
      </c>
      <c r="G28" s="34">
        <v>43.74</v>
      </c>
      <c r="H28" s="34">
        <v>0.419</v>
      </c>
      <c r="I28" s="34">
        <v>6.24</v>
      </c>
      <c r="J28" s="34">
        <v>0.129</v>
      </c>
      <c r="K28" s="34">
        <v>44.87</v>
      </c>
      <c r="L28" s="34">
        <v>8.68</v>
      </c>
      <c r="M28" s="34">
        <v>7.36</v>
      </c>
      <c r="N28" s="34">
        <v>6.94</v>
      </c>
      <c r="O28" s="34">
        <v>391</v>
      </c>
      <c r="P28" s="34">
        <v>6</v>
      </c>
      <c r="Q28" s="32"/>
      <c r="R28" s="36">
        <f t="shared" si="0"/>
        <v>1182.08333333333</v>
      </c>
      <c r="S28" s="36"/>
      <c r="T28" s="36"/>
      <c r="U28" s="36"/>
      <c r="V28" s="36"/>
      <c r="W28" s="36"/>
      <c r="X28" s="36"/>
    </row>
    <row r="29" s="7" customFormat="1" ht="21" customHeight="1" spans="1:24">
      <c r="A29" s="32">
        <v>25</v>
      </c>
      <c r="B29" s="33">
        <v>28021</v>
      </c>
      <c r="C29" s="34">
        <v>13480</v>
      </c>
      <c r="D29" s="34">
        <v>18.48</v>
      </c>
      <c r="E29" s="34">
        <v>673.8</v>
      </c>
      <c r="F29" s="34">
        <v>22.78</v>
      </c>
      <c r="G29" s="34">
        <v>43.49</v>
      </c>
      <c r="H29" s="34">
        <v>0.441</v>
      </c>
      <c r="I29" s="34">
        <v>6.7</v>
      </c>
      <c r="J29" s="34">
        <v>0.193</v>
      </c>
      <c r="K29" s="34">
        <v>48.36</v>
      </c>
      <c r="L29" s="34">
        <v>9.35</v>
      </c>
      <c r="M29" s="34">
        <v>7.46</v>
      </c>
      <c r="N29" s="34">
        <v>7.08</v>
      </c>
      <c r="O29" s="34">
        <v>360</v>
      </c>
      <c r="P29" s="34">
        <v>5</v>
      </c>
      <c r="Q29" s="32"/>
      <c r="R29" s="36">
        <f t="shared" si="0"/>
        <v>1167.54166666667</v>
      </c>
      <c r="S29" s="36"/>
      <c r="T29" s="36"/>
      <c r="U29" s="36"/>
      <c r="V29" s="36"/>
      <c r="W29" s="36"/>
      <c r="X29" s="36"/>
    </row>
    <row r="30" s="7" customFormat="1" ht="21" customHeight="1" spans="1:24">
      <c r="A30" s="32">
        <v>26</v>
      </c>
      <c r="B30" s="33">
        <v>27362</v>
      </c>
      <c r="C30" s="34">
        <v>13370</v>
      </c>
      <c r="D30" s="34">
        <v>18.7</v>
      </c>
      <c r="E30" s="34">
        <v>636.4</v>
      </c>
      <c r="F30" s="34">
        <v>25.53</v>
      </c>
      <c r="G30" s="34">
        <v>42.51</v>
      </c>
      <c r="H30" s="34">
        <v>0.553</v>
      </c>
      <c r="I30" s="34">
        <v>3.96</v>
      </c>
      <c r="J30" s="34">
        <v>0.165</v>
      </c>
      <c r="K30" s="34">
        <v>44.49</v>
      </c>
      <c r="L30" s="34">
        <v>10.33</v>
      </c>
      <c r="M30" s="34">
        <v>7.48</v>
      </c>
      <c r="N30" s="34">
        <v>7.09</v>
      </c>
      <c r="O30" s="34">
        <v>374</v>
      </c>
      <c r="P30" s="34">
        <v>6</v>
      </c>
      <c r="Q30" s="32"/>
      <c r="R30" s="36">
        <f t="shared" si="0"/>
        <v>1140.08333333333</v>
      </c>
      <c r="S30" s="36"/>
      <c r="T30" s="36"/>
      <c r="U30" s="36"/>
      <c r="V30" s="36"/>
      <c r="W30" s="36"/>
      <c r="X30" s="36"/>
    </row>
    <row r="31" s="7" customFormat="1" ht="21" customHeight="1" spans="1:24">
      <c r="A31" s="32">
        <v>27</v>
      </c>
      <c r="B31" s="33">
        <v>27352</v>
      </c>
      <c r="C31" s="34">
        <v>13350</v>
      </c>
      <c r="D31" s="34">
        <v>36.02</v>
      </c>
      <c r="E31" s="34">
        <v>618.4</v>
      </c>
      <c r="F31" s="34">
        <v>25.36</v>
      </c>
      <c r="G31" s="34">
        <v>41.9</v>
      </c>
      <c r="H31" s="34">
        <v>0.659</v>
      </c>
      <c r="I31" s="34">
        <v>6.82</v>
      </c>
      <c r="J31" s="34">
        <v>0.112</v>
      </c>
      <c r="K31" s="34">
        <v>45.43</v>
      </c>
      <c r="L31" s="34">
        <v>9.63</v>
      </c>
      <c r="M31" s="34">
        <v>7.42</v>
      </c>
      <c r="N31" s="34">
        <v>7.06</v>
      </c>
      <c r="O31" s="34">
        <v>424</v>
      </c>
      <c r="P31" s="34">
        <v>5</v>
      </c>
      <c r="Q31" s="32"/>
      <c r="R31" s="36">
        <f t="shared" si="0"/>
        <v>1139.66666666667</v>
      </c>
      <c r="S31" s="36"/>
      <c r="T31" s="36"/>
      <c r="U31" s="36"/>
      <c r="V31" s="36"/>
      <c r="W31" s="36"/>
      <c r="X31" s="36"/>
    </row>
    <row r="32" s="7" customFormat="1" ht="21" customHeight="1" spans="1:24">
      <c r="A32" s="32">
        <v>28</v>
      </c>
      <c r="B32" s="33">
        <v>25597</v>
      </c>
      <c r="C32" s="34">
        <v>13320</v>
      </c>
      <c r="D32" s="34"/>
      <c r="E32" s="34">
        <v>553.8</v>
      </c>
      <c r="F32" s="34">
        <v>25.71</v>
      </c>
      <c r="G32" s="34">
        <v>41.36</v>
      </c>
      <c r="H32" s="34">
        <v>0.455</v>
      </c>
      <c r="I32" s="34">
        <v>5.38</v>
      </c>
      <c r="J32" s="34">
        <v>0.146</v>
      </c>
      <c r="K32" s="34">
        <v>44.37</v>
      </c>
      <c r="L32" s="34">
        <v>9.59</v>
      </c>
      <c r="M32" s="34">
        <v>7.36</v>
      </c>
      <c r="N32" s="34">
        <v>6.94</v>
      </c>
      <c r="O32" s="34">
        <v>367</v>
      </c>
      <c r="P32" s="34">
        <v>5</v>
      </c>
      <c r="Q32" s="32"/>
      <c r="R32" s="36">
        <f t="shared" si="0"/>
        <v>1066.54166666667</v>
      </c>
      <c r="S32" s="36"/>
      <c r="T32" s="36"/>
      <c r="U32" s="36"/>
      <c r="V32" s="36"/>
      <c r="W32" s="36"/>
      <c r="X32" s="36"/>
    </row>
    <row r="33" s="7" customFormat="1" ht="21" customHeight="1" spans="1:24">
      <c r="A33" s="32">
        <v>29</v>
      </c>
      <c r="B33" s="33">
        <v>25342</v>
      </c>
      <c r="C33" s="34">
        <v>13490</v>
      </c>
      <c r="D33" s="34">
        <v>18.64</v>
      </c>
      <c r="E33" s="34">
        <v>559</v>
      </c>
      <c r="F33" s="34">
        <v>22.78</v>
      </c>
      <c r="G33" s="34">
        <v>43.36</v>
      </c>
      <c r="H33" s="34">
        <v>0.548</v>
      </c>
      <c r="I33" s="34">
        <v>6.09</v>
      </c>
      <c r="J33" s="34">
        <v>0.133</v>
      </c>
      <c r="K33" s="34">
        <v>48.78</v>
      </c>
      <c r="L33" s="34">
        <v>9.21</v>
      </c>
      <c r="M33" s="34">
        <v>7.34</v>
      </c>
      <c r="N33" s="34">
        <v>6.93</v>
      </c>
      <c r="O33" s="34">
        <v>320</v>
      </c>
      <c r="P33" s="34">
        <v>5</v>
      </c>
      <c r="Q33" s="32"/>
      <c r="R33" s="36">
        <f t="shared" si="0"/>
        <v>1055.91666666667</v>
      </c>
      <c r="S33" s="36"/>
      <c r="T33" s="36"/>
      <c r="U33" s="36"/>
      <c r="V33" s="36"/>
      <c r="W33" s="36"/>
      <c r="X33" s="36"/>
    </row>
    <row r="34" s="7" customFormat="1" ht="21" customHeight="1" spans="1:24">
      <c r="A34" s="32">
        <v>30</v>
      </c>
      <c r="B34" s="33">
        <v>20804</v>
      </c>
      <c r="C34" s="34">
        <v>13320</v>
      </c>
      <c r="D34" s="34">
        <v>20.36</v>
      </c>
      <c r="E34" s="34">
        <v>646.3</v>
      </c>
      <c r="F34" s="34">
        <v>24.48</v>
      </c>
      <c r="G34" s="34">
        <v>53.15</v>
      </c>
      <c r="H34" s="34">
        <v>0.528</v>
      </c>
      <c r="I34" s="34">
        <v>6.7</v>
      </c>
      <c r="J34" s="34">
        <v>0.166</v>
      </c>
      <c r="K34" s="34">
        <v>68.63</v>
      </c>
      <c r="L34" s="34">
        <v>8.19</v>
      </c>
      <c r="M34" s="34">
        <v>7.42</v>
      </c>
      <c r="N34" s="34">
        <v>7.05</v>
      </c>
      <c r="O34" s="34">
        <v>398</v>
      </c>
      <c r="P34" s="34">
        <v>4</v>
      </c>
      <c r="Q34" s="32"/>
      <c r="R34" s="36">
        <f t="shared" si="0"/>
        <v>866.833333333333</v>
      </c>
      <c r="S34" s="36"/>
      <c r="T34" s="36"/>
      <c r="U34" s="36"/>
      <c r="V34" s="36"/>
      <c r="W34" s="36"/>
      <c r="X34" s="36"/>
    </row>
    <row r="35" s="7" customFormat="1" ht="21" customHeight="1" spans="1:24">
      <c r="A35" s="32">
        <v>31</v>
      </c>
      <c r="B35" s="38">
        <v>20235</v>
      </c>
      <c r="C35" s="39">
        <v>13390</v>
      </c>
      <c r="D35" s="39">
        <v>19.32</v>
      </c>
      <c r="E35" s="40">
        <v>786.4</v>
      </c>
      <c r="F35" s="39">
        <v>26.63</v>
      </c>
      <c r="G35" s="40">
        <v>49.32</v>
      </c>
      <c r="H35" s="39">
        <v>0.543</v>
      </c>
      <c r="I35" s="40">
        <v>6.02</v>
      </c>
      <c r="J35" s="39">
        <v>0.133</v>
      </c>
      <c r="K35" s="40">
        <v>54.4</v>
      </c>
      <c r="L35" s="39">
        <v>10.48</v>
      </c>
      <c r="M35" s="40">
        <v>7.39</v>
      </c>
      <c r="N35" s="39">
        <v>7.04</v>
      </c>
      <c r="O35" s="40">
        <v>463</v>
      </c>
      <c r="P35" s="39">
        <v>5</v>
      </c>
      <c r="Q35" s="32"/>
      <c r="R35" s="36">
        <f t="shared" si="0"/>
        <v>843.125</v>
      </c>
      <c r="S35" s="36"/>
      <c r="T35" s="36"/>
      <c r="U35" s="36"/>
      <c r="V35" s="36"/>
      <c r="W35" s="36"/>
      <c r="X35" s="36"/>
    </row>
    <row r="36" s="7" customFormat="1" ht="21" customHeight="1" spans="1:24">
      <c r="A36" s="16" t="s">
        <v>21</v>
      </c>
      <c r="B36" s="19">
        <f>SUM(B5:B35)</f>
        <v>896352</v>
      </c>
      <c r="C36" s="19">
        <f>SUM(C5:C35)</f>
        <v>411850</v>
      </c>
      <c r="D36" s="20">
        <f>SUM(D5:D35)</f>
        <v>596.46</v>
      </c>
      <c r="E36" s="21">
        <f>AVERAGE(E5:E35)</f>
        <v>588.174193548387</v>
      </c>
      <c r="F36" s="21">
        <f t="shared" ref="F36:X36" si="1">AVERAGE(F5:F35)</f>
        <v>24.3254838709677</v>
      </c>
      <c r="G36" s="21">
        <f t="shared" si="1"/>
        <v>41.1570967741935</v>
      </c>
      <c r="H36" s="21">
        <f t="shared" si="1"/>
        <v>0.508612903225807</v>
      </c>
      <c r="I36" s="21">
        <f t="shared" si="1"/>
        <v>5.89258064516129</v>
      </c>
      <c r="J36" s="21">
        <f t="shared" si="1"/>
        <v>0.144967741935484</v>
      </c>
      <c r="K36" s="21">
        <f t="shared" si="1"/>
        <v>48.0232258064516</v>
      </c>
      <c r="L36" s="21">
        <f t="shared" si="1"/>
        <v>8.5558064516129</v>
      </c>
      <c r="M36" s="21">
        <f t="shared" si="1"/>
        <v>7.39516129032258</v>
      </c>
      <c r="N36" s="21">
        <f t="shared" si="1"/>
        <v>7.01258064516129</v>
      </c>
      <c r="O36" s="21">
        <f t="shared" si="1"/>
        <v>351.612903225806</v>
      </c>
      <c r="P36" s="21">
        <f t="shared" si="1"/>
        <v>4.61290322580645</v>
      </c>
      <c r="Q36" s="21"/>
      <c r="R36" s="21"/>
      <c r="S36" s="36" t="e">
        <f t="shared" si="1"/>
        <v>#DIV/0!</v>
      </c>
      <c r="T36" s="36" t="e">
        <f t="shared" si="1"/>
        <v>#DIV/0!</v>
      </c>
      <c r="U36" s="36" t="e">
        <f t="shared" si="1"/>
        <v>#DIV/0!</v>
      </c>
      <c r="V36" s="36"/>
      <c r="W36" s="36" t="e">
        <f t="shared" si="1"/>
        <v>#DIV/0!</v>
      </c>
      <c r="X36" s="36" t="e">
        <f t="shared" si="1"/>
        <v>#DIV/0!</v>
      </c>
    </row>
    <row r="37" s="8" customFormat="1" ht="21" customHeight="1" spans="1:24">
      <c r="C37" s="42" t="s">
        <v>22</v>
      </c>
      <c r="D37" s="42"/>
      <c r="G37" s="43"/>
      <c r="H37" s="43"/>
      <c r="I37" s="43"/>
      <c r="L37" s="44" t="s">
        <v>23</v>
      </c>
      <c r="M37" s="44"/>
      <c r="U37" s="42" t="s">
        <v>24</v>
      </c>
      <c r="V37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7:M37"/>
    <mergeCell ref="A2:A4"/>
    <mergeCell ref="B2:B4"/>
    <mergeCell ref="C2:C4"/>
    <mergeCell ref="D2:D4"/>
  </mergeCells>
  <pageMargins left="0.196527777777778" right="0.196527777777778" top="0.196527777777778" bottom="0.196527777777778" header="0.314583333333333" footer="0.314583333333333"/>
  <pageSetup paperSize="9" scale="6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7"/>
  <sheetViews>
    <sheetView topLeftCell="A13" workbookViewId="0">
      <selection activeCell="I17" sqref="I17"/>
    </sheetView>
  </sheetViews>
  <sheetFormatPr defaultColWidth="9" defaultRowHeight="13.5"/>
  <cols>
    <col min="1" max="1" width="4.375" style="7" customWidth="1"/>
    <col min="2" max="2" width="9.75" customWidth="1"/>
    <col min="3" max="3" width="9" customWidth="1"/>
    <col min="4" max="4" width="8.675" customWidth="1"/>
    <col min="5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10" customWidth="1"/>
    <col min="19" max="24" width="12.3833333333333" customWidth="1"/>
  </cols>
  <sheetData>
    <row r="1" ht="36" customHeight="1" spans="1:24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15"/>
      <c r="D3" s="15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2" customHeight="1" spans="1:24">
      <c r="A4" s="16"/>
      <c r="B4" s="15"/>
      <c r="C4" s="15"/>
      <c r="D4" s="15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33">
        <v>33857</v>
      </c>
      <c r="C5" s="34">
        <v>11920</v>
      </c>
      <c r="D5" s="34">
        <v>17.72</v>
      </c>
      <c r="E5" s="34">
        <v>728.3</v>
      </c>
      <c r="F5" s="34">
        <v>25.41</v>
      </c>
      <c r="G5" s="34">
        <v>42.28</v>
      </c>
      <c r="H5" s="34">
        <v>0.506</v>
      </c>
      <c r="I5" s="34">
        <v>6.84</v>
      </c>
      <c r="J5" s="34">
        <v>0.183</v>
      </c>
      <c r="K5" s="34">
        <v>51.11</v>
      </c>
      <c r="L5" s="34">
        <v>10.6</v>
      </c>
      <c r="M5" s="34">
        <v>7.21</v>
      </c>
      <c r="N5" s="34">
        <v>6.87</v>
      </c>
      <c r="O5" s="34">
        <v>471</v>
      </c>
      <c r="P5" s="34">
        <v>6</v>
      </c>
      <c r="Q5" s="35"/>
      <c r="R5" s="36"/>
      <c r="S5" s="34"/>
      <c r="T5" s="34"/>
      <c r="U5" s="34"/>
      <c r="V5" s="34"/>
      <c r="W5" s="34"/>
      <c r="X5" s="34"/>
    </row>
    <row r="6" s="7" customFormat="1" ht="22" customHeight="1" spans="1:24">
      <c r="A6" s="32">
        <v>2</v>
      </c>
      <c r="B6" s="33">
        <v>33459</v>
      </c>
      <c r="C6" s="34">
        <v>11930</v>
      </c>
      <c r="D6" s="34">
        <v>18.08</v>
      </c>
      <c r="E6" s="34">
        <v>655.1</v>
      </c>
      <c r="F6" s="34">
        <v>26.18</v>
      </c>
      <c r="G6" s="34">
        <v>48.69</v>
      </c>
      <c r="H6" s="34">
        <v>0.435</v>
      </c>
      <c r="I6" s="34">
        <v>5.54</v>
      </c>
      <c r="J6" s="34">
        <v>0.129</v>
      </c>
      <c r="K6" s="34">
        <v>50.69</v>
      </c>
      <c r="L6" s="34">
        <v>10.78</v>
      </c>
      <c r="M6" s="34">
        <v>7.28</v>
      </c>
      <c r="N6" s="34">
        <v>7.06</v>
      </c>
      <c r="O6" s="34">
        <v>578</v>
      </c>
      <c r="P6" s="34">
        <v>5</v>
      </c>
      <c r="Q6" s="35"/>
      <c r="R6" s="36"/>
      <c r="S6" s="34"/>
      <c r="T6" s="34"/>
      <c r="U6" s="34"/>
      <c r="V6" s="34"/>
      <c r="W6" s="34"/>
      <c r="X6" s="34"/>
    </row>
    <row r="7" s="7" customFormat="1" ht="22" customHeight="1" spans="1:24">
      <c r="A7" s="32">
        <v>3</v>
      </c>
      <c r="B7" s="33">
        <v>29509</v>
      </c>
      <c r="C7" s="34">
        <v>11350</v>
      </c>
      <c r="D7" s="34">
        <v>38.08</v>
      </c>
      <c r="E7" s="34">
        <v>571.8</v>
      </c>
      <c r="F7" s="34">
        <v>25.09</v>
      </c>
      <c r="G7" s="34">
        <v>41.9</v>
      </c>
      <c r="H7" s="34">
        <v>0.42</v>
      </c>
      <c r="I7" s="34">
        <v>6.36</v>
      </c>
      <c r="J7" s="34">
        <v>0.145</v>
      </c>
      <c r="K7" s="34">
        <v>44.48</v>
      </c>
      <c r="L7" s="34">
        <v>8.74</v>
      </c>
      <c r="M7" s="34">
        <v>7.26</v>
      </c>
      <c r="N7" s="34">
        <v>7.05</v>
      </c>
      <c r="O7" s="34">
        <v>508</v>
      </c>
      <c r="P7" s="34">
        <v>4</v>
      </c>
      <c r="Q7" s="35"/>
      <c r="R7" s="36"/>
      <c r="S7" s="34"/>
      <c r="T7" s="34"/>
      <c r="U7" s="34"/>
      <c r="V7" s="34"/>
      <c r="W7" s="34"/>
      <c r="X7" s="34"/>
    </row>
    <row r="8" s="7" customFormat="1" ht="22" customHeight="1" spans="1:24">
      <c r="A8" s="32">
        <v>4</v>
      </c>
      <c r="B8" s="33">
        <v>29519</v>
      </c>
      <c r="C8" s="34">
        <v>11430</v>
      </c>
      <c r="D8" s="34">
        <v>18.18</v>
      </c>
      <c r="E8" s="34">
        <v>583.6</v>
      </c>
      <c r="F8" s="34">
        <v>25.94</v>
      </c>
      <c r="G8" s="34">
        <v>40.16</v>
      </c>
      <c r="H8" s="34">
        <v>0.488</v>
      </c>
      <c r="I8" s="34">
        <v>6.69</v>
      </c>
      <c r="J8" s="34">
        <v>0.143</v>
      </c>
      <c r="K8" s="34">
        <v>45.5</v>
      </c>
      <c r="L8" s="34">
        <v>10.35</v>
      </c>
      <c r="M8" s="34">
        <v>7.26</v>
      </c>
      <c r="N8" s="34">
        <v>6.91</v>
      </c>
      <c r="O8" s="34">
        <v>583</v>
      </c>
      <c r="P8" s="34">
        <v>6</v>
      </c>
      <c r="Q8" s="35"/>
      <c r="R8" s="36"/>
      <c r="S8" s="34"/>
      <c r="T8" s="34"/>
      <c r="U8" s="34"/>
      <c r="V8" s="34"/>
      <c r="W8" s="34"/>
      <c r="X8" s="34"/>
    </row>
    <row r="9" s="7" customFormat="1" ht="22" customHeight="1" spans="1:24">
      <c r="A9" s="32">
        <v>5</v>
      </c>
      <c r="B9" s="33">
        <v>31249</v>
      </c>
      <c r="C9" s="34">
        <v>11540</v>
      </c>
      <c r="D9" s="34">
        <v>38.42</v>
      </c>
      <c r="E9" s="34">
        <v>678.3</v>
      </c>
      <c r="F9" s="34">
        <v>25.49</v>
      </c>
      <c r="G9" s="34">
        <v>45.44</v>
      </c>
      <c r="H9" s="34">
        <v>0.541</v>
      </c>
      <c r="I9" s="34">
        <v>10.44</v>
      </c>
      <c r="J9" s="34">
        <v>0.101</v>
      </c>
      <c r="K9" s="34">
        <v>52.46</v>
      </c>
      <c r="L9" s="34">
        <v>10.44</v>
      </c>
      <c r="M9" s="34">
        <v>7.27</v>
      </c>
      <c r="N9" s="34">
        <v>7.04</v>
      </c>
      <c r="O9" s="34">
        <v>509</v>
      </c>
      <c r="P9" s="34">
        <v>6</v>
      </c>
      <c r="Q9" s="35"/>
      <c r="R9" s="36"/>
      <c r="S9" s="34"/>
      <c r="T9" s="34"/>
      <c r="U9" s="34"/>
      <c r="V9" s="34"/>
      <c r="W9" s="34"/>
      <c r="X9" s="34"/>
    </row>
    <row r="10" s="7" customFormat="1" ht="22" customHeight="1" spans="1:24">
      <c r="A10" s="32">
        <v>6</v>
      </c>
      <c r="B10" s="33">
        <v>31192</v>
      </c>
      <c r="C10" s="34">
        <v>11570</v>
      </c>
      <c r="D10" s="34">
        <v>18.6</v>
      </c>
      <c r="E10" s="34">
        <v>668.1</v>
      </c>
      <c r="F10" s="34">
        <v>24.49</v>
      </c>
      <c r="G10" s="34">
        <v>47.1</v>
      </c>
      <c r="H10" s="34">
        <v>0.507</v>
      </c>
      <c r="I10" s="34">
        <v>10.62</v>
      </c>
      <c r="J10" s="34">
        <v>0.179</v>
      </c>
      <c r="K10" s="34">
        <v>59.33</v>
      </c>
      <c r="L10" s="34">
        <v>9.57</v>
      </c>
      <c r="M10" s="34">
        <v>7.23</v>
      </c>
      <c r="N10" s="34">
        <v>7.04</v>
      </c>
      <c r="O10" s="34">
        <v>518</v>
      </c>
      <c r="P10" s="34">
        <v>6</v>
      </c>
      <c r="Q10" s="35"/>
      <c r="R10" s="36"/>
      <c r="S10" s="34"/>
      <c r="T10" s="34"/>
      <c r="U10" s="34"/>
      <c r="V10" s="34"/>
      <c r="W10" s="34"/>
      <c r="X10" s="34"/>
    </row>
    <row r="11" s="7" customFormat="1" ht="22" customHeight="1" spans="1:24">
      <c r="A11" s="32">
        <v>7</v>
      </c>
      <c r="B11" s="33">
        <v>31275</v>
      </c>
      <c r="C11" s="34">
        <v>11910</v>
      </c>
      <c r="D11" s="34">
        <v>36.8</v>
      </c>
      <c r="E11" s="34">
        <v>541.6</v>
      </c>
      <c r="F11" s="34">
        <v>23.31</v>
      </c>
      <c r="G11" s="34">
        <v>40.26</v>
      </c>
      <c r="H11" s="34">
        <v>0.599</v>
      </c>
      <c r="I11" s="34">
        <v>6.6</v>
      </c>
      <c r="J11" s="34">
        <v>0.133</v>
      </c>
      <c r="K11" s="34">
        <v>45.11</v>
      </c>
      <c r="L11" s="34">
        <v>7.98</v>
      </c>
      <c r="M11" s="34">
        <v>7.21</v>
      </c>
      <c r="N11" s="34">
        <v>6.89</v>
      </c>
      <c r="O11" s="34">
        <v>394</v>
      </c>
      <c r="P11" s="34">
        <v>6</v>
      </c>
      <c r="Q11" s="35"/>
      <c r="R11" s="36"/>
      <c r="S11" s="34"/>
      <c r="T11" s="34"/>
      <c r="U11" s="34"/>
      <c r="V11" s="34"/>
      <c r="W11" s="34"/>
      <c r="X11" s="34"/>
    </row>
    <row r="12" s="7" customFormat="1" ht="22" customHeight="1" spans="1:24">
      <c r="A12" s="32">
        <v>8</v>
      </c>
      <c r="B12" s="33">
        <v>31609</v>
      </c>
      <c r="C12" s="34">
        <v>12120</v>
      </c>
      <c r="D12" s="34">
        <v>18.42</v>
      </c>
      <c r="E12" s="34">
        <v>521.7</v>
      </c>
      <c r="F12" s="34">
        <v>25.44</v>
      </c>
      <c r="G12" s="34">
        <v>42.03</v>
      </c>
      <c r="H12" s="34">
        <v>0.592</v>
      </c>
      <c r="I12" s="34">
        <v>9.6</v>
      </c>
      <c r="J12" s="34">
        <v>0.158</v>
      </c>
      <c r="K12" s="34">
        <v>45.01</v>
      </c>
      <c r="L12" s="34">
        <v>10.21</v>
      </c>
      <c r="M12" s="34">
        <v>7.27</v>
      </c>
      <c r="N12" s="34">
        <v>7.08</v>
      </c>
      <c r="O12" s="34">
        <v>584</v>
      </c>
      <c r="P12" s="34">
        <v>5</v>
      </c>
      <c r="Q12" s="35"/>
      <c r="R12" s="36"/>
      <c r="S12" s="34"/>
      <c r="T12" s="34"/>
      <c r="U12" s="34"/>
      <c r="V12" s="34"/>
      <c r="W12" s="34"/>
      <c r="X12" s="34"/>
    </row>
    <row r="13" s="7" customFormat="1" ht="22" customHeight="1" spans="1:24">
      <c r="A13" s="32"/>
      <c r="B13" s="33">
        <v>31811</v>
      </c>
      <c r="C13" s="34">
        <v>12400</v>
      </c>
      <c r="D13" s="34">
        <v>38.82</v>
      </c>
      <c r="E13" s="34">
        <v>598.4</v>
      </c>
      <c r="F13" s="34">
        <v>24.13</v>
      </c>
      <c r="G13" s="34">
        <v>49.48</v>
      </c>
      <c r="H13" s="34">
        <v>0.42</v>
      </c>
      <c r="I13" s="34">
        <v>7.84</v>
      </c>
      <c r="J13" s="34">
        <v>0.133</v>
      </c>
      <c r="K13" s="34">
        <v>56.83</v>
      </c>
      <c r="L13" s="34">
        <v>10.08</v>
      </c>
      <c r="M13" s="34">
        <v>7.31</v>
      </c>
      <c r="N13" s="34">
        <v>7.04</v>
      </c>
      <c r="O13" s="34">
        <v>586</v>
      </c>
      <c r="P13" s="34">
        <v>4</v>
      </c>
      <c r="Q13" s="35"/>
      <c r="R13" s="36"/>
      <c r="S13" s="34"/>
      <c r="T13" s="34"/>
      <c r="U13" s="34"/>
      <c r="V13" s="34"/>
      <c r="W13" s="34"/>
      <c r="X13" s="34"/>
    </row>
    <row r="14" s="7" customFormat="1" ht="22" customHeight="1" spans="1:24">
      <c r="A14" s="32">
        <v>10</v>
      </c>
      <c r="B14" s="33">
        <v>31753</v>
      </c>
      <c r="C14" s="34">
        <v>11900</v>
      </c>
      <c r="D14" s="34">
        <v>18.52</v>
      </c>
      <c r="E14" s="34">
        <v>606.5</v>
      </c>
      <c r="F14" s="34">
        <v>25.48</v>
      </c>
      <c r="G14" s="34">
        <v>47.76</v>
      </c>
      <c r="H14" s="34">
        <v>0.424</v>
      </c>
      <c r="I14" s="34">
        <v>7.69</v>
      </c>
      <c r="J14" s="34">
        <v>0.15</v>
      </c>
      <c r="K14" s="34">
        <v>49.12</v>
      </c>
      <c r="L14" s="47">
        <v>10.57</v>
      </c>
      <c r="M14" s="34">
        <v>7.21</v>
      </c>
      <c r="N14" s="34">
        <v>6.87</v>
      </c>
      <c r="O14" s="34">
        <v>426</v>
      </c>
      <c r="P14" s="34">
        <v>6</v>
      </c>
      <c r="Q14" s="35"/>
      <c r="R14" s="36"/>
      <c r="S14" s="34"/>
      <c r="T14" s="34"/>
      <c r="U14" s="34"/>
      <c r="V14" s="34"/>
      <c r="W14" s="34"/>
      <c r="X14" s="34"/>
    </row>
    <row r="15" s="7" customFormat="1" ht="22" customHeight="1" spans="1:24">
      <c r="A15" s="32">
        <v>11</v>
      </c>
      <c r="B15" s="33">
        <v>31986</v>
      </c>
      <c r="C15" s="34">
        <v>12650</v>
      </c>
      <c r="D15" s="34">
        <v>18.26</v>
      </c>
      <c r="E15" s="34">
        <v>541.8</v>
      </c>
      <c r="F15" s="34">
        <v>24.34</v>
      </c>
      <c r="G15" s="34">
        <v>47.95</v>
      </c>
      <c r="H15" s="34">
        <v>0.588</v>
      </c>
      <c r="I15" s="34">
        <v>6.71</v>
      </c>
      <c r="J15" s="34">
        <v>0.16</v>
      </c>
      <c r="K15" s="34">
        <v>49.85</v>
      </c>
      <c r="L15" s="34">
        <v>9.62</v>
      </c>
      <c r="M15" s="34">
        <v>7.25</v>
      </c>
      <c r="N15" s="34">
        <v>7.03</v>
      </c>
      <c r="O15" s="34">
        <v>554</v>
      </c>
      <c r="P15" s="34">
        <v>6</v>
      </c>
      <c r="Q15" s="35"/>
      <c r="R15" s="36"/>
      <c r="S15" s="34"/>
      <c r="T15" s="34"/>
      <c r="U15" s="34"/>
      <c r="V15" s="34"/>
      <c r="W15" s="34"/>
      <c r="X15" s="34"/>
    </row>
    <row r="16" s="7" customFormat="1" ht="22" customHeight="1" spans="1:24">
      <c r="A16" s="32">
        <v>12</v>
      </c>
      <c r="B16" s="33">
        <v>32003</v>
      </c>
      <c r="C16" s="34">
        <v>12400</v>
      </c>
      <c r="D16" s="34">
        <v>37.46</v>
      </c>
      <c r="E16" s="34">
        <v>586.3</v>
      </c>
      <c r="F16" s="34">
        <v>25.18</v>
      </c>
      <c r="G16" s="34">
        <v>47.68</v>
      </c>
      <c r="H16" s="34">
        <v>0.568</v>
      </c>
      <c r="I16" s="34">
        <v>7.18</v>
      </c>
      <c r="J16" s="34">
        <v>0.16</v>
      </c>
      <c r="K16" s="34">
        <v>49.61</v>
      </c>
      <c r="L16" s="34">
        <v>11.11</v>
      </c>
      <c r="M16" s="34">
        <v>7.32</v>
      </c>
      <c r="N16" s="34">
        <v>6.94</v>
      </c>
      <c r="O16" s="34">
        <v>573</v>
      </c>
      <c r="P16" s="34">
        <v>6</v>
      </c>
      <c r="Q16" s="35"/>
      <c r="R16" s="36"/>
      <c r="S16" s="34"/>
      <c r="T16" s="34"/>
      <c r="U16" s="34"/>
      <c r="V16" s="34"/>
      <c r="W16" s="34"/>
      <c r="X16" s="34"/>
    </row>
    <row r="17" s="7" customFormat="1" ht="22" customHeight="1" spans="1:24">
      <c r="A17" s="32">
        <v>13</v>
      </c>
      <c r="B17" s="33">
        <v>31752</v>
      </c>
      <c r="C17" s="34">
        <v>12520</v>
      </c>
      <c r="D17" s="34">
        <v>18.02</v>
      </c>
      <c r="E17" s="34">
        <v>588.7</v>
      </c>
      <c r="F17" s="34">
        <v>28.41</v>
      </c>
      <c r="G17" s="34">
        <v>52.38</v>
      </c>
      <c r="H17" s="34">
        <v>0.707</v>
      </c>
      <c r="I17" s="34">
        <v>9.7</v>
      </c>
      <c r="J17" s="34">
        <v>0.144</v>
      </c>
      <c r="K17" s="34">
        <v>52.38</v>
      </c>
      <c r="L17" s="34">
        <v>7.07</v>
      </c>
      <c r="M17" s="34">
        <v>7.23</v>
      </c>
      <c r="N17" s="34">
        <v>6.92</v>
      </c>
      <c r="O17" s="34">
        <v>583</v>
      </c>
      <c r="P17" s="34">
        <v>5</v>
      </c>
      <c r="Q17" s="35"/>
      <c r="R17" s="36"/>
      <c r="S17" s="34"/>
      <c r="T17" s="34"/>
      <c r="U17" s="34"/>
      <c r="V17" s="34"/>
      <c r="W17" s="34"/>
      <c r="X17" s="34"/>
    </row>
    <row r="18" s="7" customFormat="1" ht="22" customHeight="1" spans="1:24">
      <c r="A18" s="32">
        <v>14</v>
      </c>
      <c r="B18" s="33">
        <v>31369</v>
      </c>
      <c r="C18" s="34">
        <v>13260</v>
      </c>
      <c r="D18" s="34">
        <v>37.82</v>
      </c>
      <c r="E18" s="34">
        <v>803.7</v>
      </c>
      <c r="F18" s="34">
        <v>27.73</v>
      </c>
      <c r="G18" s="34">
        <v>50.3</v>
      </c>
      <c r="H18" s="34">
        <v>0.647</v>
      </c>
      <c r="I18" s="34">
        <v>7.73</v>
      </c>
      <c r="J18" s="34">
        <v>0.131</v>
      </c>
      <c r="K18" s="34">
        <v>58.55</v>
      </c>
      <c r="L18" s="34">
        <v>10.6</v>
      </c>
      <c r="M18" s="34">
        <v>7.34</v>
      </c>
      <c r="N18" s="34">
        <v>7.06</v>
      </c>
      <c r="O18" s="34">
        <v>527</v>
      </c>
      <c r="P18" s="34">
        <v>6</v>
      </c>
      <c r="Q18" s="35"/>
      <c r="R18" s="36"/>
      <c r="S18" s="34"/>
      <c r="T18" s="34"/>
      <c r="U18" s="34"/>
      <c r="V18" s="34"/>
      <c r="W18" s="34"/>
      <c r="X18" s="34"/>
    </row>
    <row r="19" s="7" customFormat="1" ht="22" customHeight="1" spans="1:24">
      <c r="A19" s="32">
        <v>15</v>
      </c>
      <c r="B19" s="33">
        <v>32025</v>
      </c>
      <c r="C19" s="34">
        <v>12690</v>
      </c>
      <c r="D19" s="34">
        <v>36.26</v>
      </c>
      <c r="E19" s="34">
        <v>746.8</v>
      </c>
      <c r="F19" s="34">
        <v>25.41</v>
      </c>
      <c r="G19" s="34">
        <v>47.3</v>
      </c>
      <c r="H19" s="34">
        <v>0.554</v>
      </c>
      <c r="I19" s="34">
        <v>8.59</v>
      </c>
      <c r="J19" s="34">
        <v>0.14</v>
      </c>
      <c r="K19" s="34">
        <v>57.35</v>
      </c>
      <c r="L19" s="34">
        <v>9.46</v>
      </c>
      <c r="M19" s="34">
        <v>7.25</v>
      </c>
      <c r="N19" s="34">
        <v>7.08</v>
      </c>
      <c r="O19" s="34">
        <v>494</v>
      </c>
      <c r="P19" s="34">
        <v>5</v>
      </c>
      <c r="Q19" s="35"/>
      <c r="R19" s="36"/>
      <c r="S19" s="34"/>
      <c r="T19" s="34"/>
      <c r="U19" s="34"/>
      <c r="V19" s="34"/>
      <c r="W19" s="34"/>
      <c r="X19" s="34"/>
    </row>
    <row r="20" s="7" customFormat="1" ht="22" customHeight="1" spans="1:24">
      <c r="A20" s="32">
        <v>16</v>
      </c>
      <c r="B20" s="33">
        <v>31402</v>
      </c>
      <c r="C20" s="34">
        <v>12530</v>
      </c>
      <c r="D20" s="34">
        <v>17.24</v>
      </c>
      <c r="E20" s="34">
        <v>811.3</v>
      </c>
      <c r="F20" s="34">
        <v>24.96</v>
      </c>
      <c r="G20" s="34">
        <v>50.41</v>
      </c>
      <c r="H20" s="34">
        <v>0.562</v>
      </c>
      <c r="I20" s="34">
        <v>9.18</v>
      </c>
      <c r="J20" s="34">
        <v>0.148</v>
      </c>
      <c r="K20" s="34">
        <v>60.81</v>
      </c>
      <c r="L20" s="34">
        <v>9.86</v>
      </c>
      <c r="M20" s="34">
        <v>7.21</v>
      </c>
      <c r="N20" s="34">
        <v>7.03</v>
      </c>
      <c r="O20" s="34">
        <v>491</v>
      </c>
      <c r="P20" s="34">
        <v>6</v>
      </c>
      <c r="Q20" s="35"/>
      <c r="R20" s="36"/>
      <c r="S20" s="34"/>
      <c r="T20" s="34"/>
      <c r="U20" s="34"/>
      <c r="V20" s="34"/>
      <c r="W20" s="34"/>
      <c r="X20" s="34"/>
    </row>
    <row r="21" s="7" customFormat="1" ht="22" customHeight="1" spans="1:24">
      <c r="A21" s="32">
        <v>17</v>
      </c>
      <c r="B21" s="33">
        <v>31498</v>
      </c>
      <c r="C21" s="34">
        <v>12460</v>
      </c>
      <c r="D21" s="34">
        <v>18.76</v>
      </c>
      <c r="E21" s="34">
        <v>603.5</v>
      </c>
      <c r="F21" s="34">
        <v>24.48</v>
      </c>
      <c r="G21" s="34">
        <v>50.75</v>
      </c>
      <c r="H21" s="34">
        <v>0.45</v>
      </c>
      <c r="I21" s="34">
        <v>7.67</v>
      </c>
      <c r="J21" s="34">
        <v>0.13</v>
      </c>
      <c r="K21" s="34">
        <v>57.06</v>
      </c>
      <c r="L21" s="34">
        <v>9.71</v>
      </c>
      <c r="M21" s="34">
        <v>7.31</v>
      </c>
      <c r="N21" s="34">
        <v>6.95</v>
      </c>
      <c r="O21" s="34">
        <v>528</v>
      </c>
      <c r="P21" s="34">
        <v>4</v>
      </c>
      <c r="Q21" s="35"/>
      <c r="R21" s="36"/>
      <c r="S21" s="34"/>
      <c r="T21" s="34"/>
      <c r="U21" s="34"/>
      <c r="V21" s="34"/>
      <c r="W21" s="34"/>
      <c r="X21" s="34"/>
    </row>
    <row r="22" s="7" customFormat="1" ht="22" customHeight="1" spans="1:24">
      <c r="A22" s="32">
        <v>18</v>
      </c>
      <c r="B22" s="33">
        <v>33700</v>
      </c>
      <c r="C22" s="34">
        <v>13310</v>
      </c>
      <c r="D22" s="34">
        <v>17.66</v>
      </c>
      <c r="E22" s="34">
        <v>841.3</v>
      </c>
      <c r="F22" s="34">
        <v>24.91</v>
      </c>
      <c r="G22" s="34">
        <v>52.18</v>
      </c>
      <c r="H22" s="34">
        <v>0.559</v>
      </c>
      <c r="I22" s="34">
        <v>11.43</v>
      </c>
      <c r="J22" s="34">
        <v>0.132</v>
      </c>
      <c r="K22" s="34">
        <v>62.36</v>
      </c>
      <c r="L22" s="34">
        <v>9.26</v>
      </c>
      <c r="M22" s="34">
        <v>7.25</v>
      </c>
      <c r="N22" s="34">
        <v>7.06</v>
      </c>
      <c r="O22" s="34">
        <v>578</v>
      </c>
      <c r="P22" s="34">
        <v>4</v>
      </c>
      <c r="Q22" s="35"/>
      <c r="R22" s="36"/>
      <c r="S22" s="34"/>
      <c r="T22" s="34"/>
      <c r="U22" s="34"/>
      <c r="V22" s="34"/>
      <c r="W22" s="34"/>
      <c r="X22" s="34"/>
    </row>
    <row r="23" s="7" customFormat="1" ht="22" customHeight="1" spans="1:24">
      <c r="A23" s="32">
        <v>19</v>
      </c>
      <c r="B23" s="33">
        <v>33452</v>
      </c>
      <c r="C23" s="34">
        <v>13210</v>
      </c>
      <c r="D23" s="34">
        <v>37.06</v>
      </c>
      <c r="E23" s="34">
        <v>691.4</v>
      </c>
      <c r="F23" s="34">
        <v>23.31</v>
      </c>
      <c r="G23" s="34">
        <v>41.36</v>
      </c>
      <c r="H23" s="34">
        <v>0.522</v>
      </c>
      <c r="I23" s="34">
        <v>9.73</v>
      </c>
      <c r="J23" s="34">
        <v>0.16</v>
      </c>
      <c r="K23" s="34">
        <v>48.98</v>
      </c>
      <c r="L23" s="34">
        <v>8.3</v>
      </c>
      <c r="M23" s="34">
        <v>7.21</v>
      </c>
      <c r="N23" s="34">
        <v>6.92</v>
      </c>
      <c r="O23" s="34">
        <v>523</v>
      </c>
      <c r="P23" s="34">
        <v>4</v>
      </c>
      <c r="Q23" s="35"/>
      <c r="R23" s="36"/>
      <c r="S23" s="34"/>
      <c r="T23" s="34"/>
      <c r="U23" s="34"/>
      <c r="V23" s="34"/>
      <c r="W23" s="34"/>
      <c r="X23" s="34"/>
    </row>
    <row r="24" s="7" customFormat="1" ht="22" customHeight="1" spans="1:24">
      <c r="A24" s="32">
        <v>20</v>
      </c>
      <c r="B24" s="33">
        <v>31073</v>
      </c>
      <c r="C24" s="34">
        <v>10890</v>
      </c>
      <c r="D24" s="34">
        <v>18.48</v>
      </c>
      <c r="E24" s="34">
        <v>625.4</v>
      </c>
      <c r="F24" s="34">
        <v>24.48</v>
      </c>
      <c r="G24" s="34">
        <v>49.26</v>
      </c>
      <c r="H24" s="34">
        <v>0.484</v>
      </c>
      <c r="I24" s="34">
        <v>5.56</v>
      </c>
      <c r="J24" s="34">
        <v>0.129</v>
      </c>
      <c r="K24" s="34">
        <v>56.01</v>
      </c>
      <c r="L24" s="34">
        <v>9.88</v>
      </c>
      <c r="M24" s="34">
        <v>7.24</v>
      </c>
      <c r="N24" s="34">
        <v>7.03</v>
      </c>
      <c r="O24" s="34">
        <v>572</v>
      </c>
      <c r="P24" s="34">
        <v>6</v>
      </c>
      <c r="Q24" s="35"/>
      <c r="R24" s="36"/>
      <c r="S24" s="34"/>
      <c r="T24" s="34"/>
      <c r="U24" s="34"/>
      <c r="V24" s="34"/>
      <c r="W24" s="34"/>
      <c r="X24" s="34"/>
    </row>
    <row r="25" s="7" customFormat="1" ht="22" customHeight="1" spans="1:24">
      <c r="A25" s="32">
        <v>21</v>
      </c>
      <c r="B25" s="33">
        <v>31024</v>
      </c>
      <c r="C25" s="34">
        <v>11930</v>
      </c>
      <c r="D25" s="34">
        <v>36.76</v>
      </c>
      <c r="E25" s="34">
        <v>725.4</v>
      </c>
      <c r="F25" s="34">
        <v>24.75</v>
      </c>
      <c r="G25" s="34">
        <v>22.9</v>
      </c>
      <c r="H25" s="34">
        <v>0.438</v>
      </c>
      <c r="I25" s="34">
        <v>16.05</v>
      </c>
      <c r="J25" s="34">
        <v>0.11</v>
      </c>
      <c r="K25" s="34">
        <v>47.14</v>
      </c>
      <c r="L25" s="34">
        <v>9.87</v>
      </c>
      <c r="M25" s="34">
        <v>7.28</v>
      </c>
      <c r="N25" s="34">
        <v>7.08</v>
      </c>
      <c r="O25" s="34">
        <v>556</v>
      </c>
      <c r="P25" s="34">
        <v>6</v>
      </c>
      <c r="Q25" s="35"/>
      <c r="R25" s="36"/>
      <c r="S25" s="34"/>
      <c r="T25" s="34"/>
      <c r="U25" s="34"/>
      <c r="V25" s="34"/>
      <c r="W25" s="34"/>
      <c r="X25" s="34"/>
    </row>
    <row r="26" s="7" customFormat="1" ht="22" customHeight="1" spans="1:24">
      <c r="A26" s="32">
        <v>22</v>
      </c>
      <c r="B26" s="33">
        <v>33349</v>
      </c>
      <c r="C26" s="34">
        <v>11490</v>
      </c>
      <c r="D26" s="34">
        <v>18.46</v>
      </c>
      <c r="E26" s="34">
        <v>625.3</v>
      </c>
      <c r="F26" s="34">
        <v>25.58</v>
      </c>
      <c r="G26" s="34">
        <v>37.41</v>
      </c>
      <c r="H26" s="34">
        <v>0.614</v>
      </c>
      <c r="I26" s="34">
        <v>6.33</v>
      </c>
      <c r="J26" s="34">
        <v>0.124</v>
      </c>
      <c r="K26" s="34">
        <v>39.09</v>
      </c>
      <c r="L26" s="34">
        <v>11.9</v>
      </c>
      <c r="M26" s="34">
        <v>7.24</v>
      </c>
      <c r="N26" s="34">
        <v>6.93</v>
      </c>
      <c r="O26" s="34">
        <v>508</v>
      </c>
      <c r="P26" s="34">
        <v>4</v>
      </c>
      <c r="Q26" s="35"/>
      <c r="R26" s="36"/>
      <c r="S26" s="34"/>
      <c r="T26" s="34"/>
      <c r="U26" s="34"/>
      <c r="V26" s="34"/>
      <c r="W26" s="34"/>
      <c r="X26" s="34"/>
    </row>
    <row r="27" s="7" customFormat="1" ht="22" customHeight="1" spans="1:24">
      <c r="A27" s="32">
        <v>23</v>
      </c>
      <c r="B27" s="33">
        <v>33618</v>
      </c>
      <c r="C27" s="34">
        <v>11720</v>
      </c>
      <c r="D27" s="34">
        <v>17.68</v>
      </c>
      <c r="E27" s="34">
        <v>1430</v>
      </c>
      <c r="F27" s="34">
        <v>25.34</v>
      </c>
      <c r="G27" s="34">
        <v>61.61</v>
      </c>
      <c r="H27" s="34">
        <v>0.607</v>
      </c>
      <c r="I27" s="34">
        <v>13.82</v>
      </c>
      <c r="J27" s="34">
        <v>0.112</v>
      </c>
      <c r="K27" s="34">
        <v>76.72</v>
      </c>
      <c r="L27" s="34">
        <v>10.72</v>
      </c>
      <c r="M27" s="34">
        <v>7.21</v>
      </c>
      <c r="N27" s="34">
        <v>6.94</v>
      </c>
      <c r="O27" s="34">
        <v>651</v>
      </c>
      <c r="P27" s="34">
        <v>5</v>
      </c>
      <c r="Q27" s="35"/>
      <c r="R27" s="36"/>
      <c r="S27" s="34"/>
      <c r="T27" s="34"/>
      <c r="U27" s="34"/>
      <c r="V27" s="34"/>
      <c r="W27" s="34"/>
      <c r="X27" s="34"/>
    </row>
    <row r="28" s="7" customFormat="1" ht="22" customHeight="1" spans="1:24">
      <c r="A28" s="32">
        <v>24</v>
      </c>
      <c r="B28" s="33">
        <v>32313</v>
      </c>
      <c r="C28" s="34">
        <v>12160</v>
      </c>
      <c r="D28" s="34">
        <v>37.2</v>
      </c>
      <c r="E28" s="34">
        <v>511.4</v>
      </c>
      <c r="F28" s="34">
        <v>24.38</v>
      </c>
      <c r="G28" s="34">
        <v>43.55</v>
      </c>
      <c r="H28" s="34">
        <v>0.474</v>
      </c>
      <c r="I28" s="34">
        <v>6.81</v>
      </c>
      <c r="J28" s="34">
        <v>0.131</v>
      </c>
      <c r="K28" s="34">
        <v>44.3</v>
      </c>
      <c r="L28" s="34">
        <v>10.67</v>
      </c>
      <c r="M28" s="34">
        <v>7.28</v>
      </c>
      <c r="N28" s="34">
        <v>7.04</v>
      </c>
      <c r="O28" s="34">
        <v>421</v>
      </c>
      <c r="P28" s="34">
        <v>6</v>
      </c>
      <c r="Q28" s="35"/>
      <c r="R28" s="36"/>
      <c r="S28" s="34"/>
      <c r="T28" s="34"/>
      <c r="U28" s="34"/>
      <c r="V28" s="34"/>
      <c r="W28" s="34"/>
      <c r="X28" s="34"/>
    </row>
    <row r="29" s="7" customFormat="1" ht="22" customHeight="1" spans="1:24">
      <c r="A29" s="32">
        <v>25</v>
      </c>
      <c r="B29" s="33">
        <v>32232</v>
      </c>
      <c r="C29" s="34">
        <v>12060</v>
      </c>
      <c r="D29" s="34">
        <v>37.22</v>
      </c>
      <c r="E29" s="34">
        <v>283.6</v>
      </c>
      <c r="F29" s="34">
        <v>25.13</v>
      </c>
      <c r="G29" s="34">
        <v>28.66</v>
      </c>
      <c r="H29" s="34">
        <v>0.512</v>
      </c>
      <c r="I29" s="34">
        <v>5.53</v>
      </c>
      <c r="J29" s="34">
        <v>0.124</v>
      </c>
      <c r="K29" s="34">
        <v>32.59</v>
      </c>
      <c r="L29" s="34">
        <v>10.79</v>
      </c>
      <c r="M29" s="34">
        <v>7.24</v>
      </c>
      <c r="N29" s="34">
        <v>6.89</v>
      </c>
      <c r="O29" s="34">
        <v>326</v>
      </c>
      <c r="P29" s="34">
        <v>5</v>
      </c>
      <c r="Q29" s="35"/>
      <c r="R29" s="36"/>
      <c r="S29" s="34"/>
      <c r="T29" s="34"/>
      <c r="U29" s="34"/>
      <c r="V29" s="34"/>
      <c r="W29" s="34"/>
      <c r="X29" s="34"/>
    </row>
    <row r="30" s="7" customFormat="1" ht="22" customHeight="1" spans="1:24">
      <c r="A30" s="32">
        <v>26</v>
      </c>
      <c r="B30" s="33">
        <v>32066</v>
      </c>
      <c r="C30" s="34">
        <v>12090</v>
      </c>
      <c r="D30" s="34">
        <v>31.4</v>
      </c>
      <c r="E30" s="34">
        <v>241.8</v>
      </c>
      <c r="F30" s="34">
        <v>24.36</v>
      </c>
      <c r="G30" s="34">
        <v>36.14</v>
      </c>
      <c r="H30" s="34">
        <v>0.614</v>
      </c>
      <c r="I30" s="34">
        <v>5.36</v>
      </c>
      <c r="J30" s="34">
        <v>0.121</v>
      </c>
      <c r="K30" s="34">
        <v>49.2</v>
      </c>
      <c r="L30" s="34">
        <v>8.69</v>
      </c>
      <c r="M30" s="34">
        <v>7.34</v>
      </c>
      <c r="N30" s="34">
        <v>7.08</v>
      </c>
      <c r="O30" s="34">
        <v>294</v>
      </c>
      <c r="P30" s="34">
        <v>5</v>
      </c>
      <c r="Q30" s="35"/>
      <c r="R30" s="36"/>
      <c r="S30" s="34"/>
      <c r="T30" s="34"/>
      <c r="U30" s="34"/>
      <c r="V30" s="34"/>
      <c r="W30" s="34"/>
      <c r="X30" s="34"/>
    </row>
    <row r="31" s="7" customFormat="1" ht="22" customHeight="1" spans="1:24">
      <c r="A31" s="32">
        <v>27</v>
      </c>
      <c r="B31" s="33">
        <v>31971</v>
      </c>
      <c r="C31" s="34">
        <v>12240</v>
      </c>
      <c r="D31" s="34">
        <v>34.02</v>
      </c>
      <c r="E31" s="34">
        <v>698.3</v>
      </c>
      <c r="F31" s="34">
        <v>25.13</v>
      </c>
      <c r="G31" s="34">
        <v>26.34</v>
      </c>
      <c r="H31" s="34">
        <v>0.493</v>
      </c>
      <c r="I31" s="34">
        <v>8.17</v>
      </c>
      <c r="J31" s="34">
        <v>0.116</v>
      </c>
      <c r="K31" s="34">
        <v>39.6</v>
      </c>
      <c r="L31" s="34">
        <v>10.09</v>
      </c>
      <c r="M31" s="34">
        <v>7.24</v>
      </c>
      <c r="N31" s="34">
        <v>7.03</v>
      </c>
      <c r="O31" s="34">
        <v>298</v>
      </c>
      <c r="P31" s="34">
        <v>5</v>
      </c>
      <c r="Q31" s="35"/>
      <c r="R31" s="36"/>
      <c r="S31" s="37"/>
      <c r="T31" s="37"/>
      <c r="U31" s="37"/>
      <c r="V31" s="32"/>
      <c r="W31" s="32"/>
      <c r="X31" s="32"/>
    </row>
    <row r="32" s="7" customFormat="1" ht="22" customHeight="1" spans="1:24">
      <c r="A32" s="32">
        <v>28</v>
      </c>
      <c r="B32" s="33">
        <v>32400</v>
      </c>
      <c r="C32" s="34">
        <v>12190</v>
      </c>
      <c r="D32" s="34">
        <v>18</v>
      </c>
      <c r="E32" s="34">
        <v>382.3</v>
      </c>
      <c r="F32" s="34">
        <v>24.38</v>
      </c>
      <c r="G32" s="34">
        <v>22.8</v>
      </c>
      <c r="H32" s="34">
        <v>0.149</v>
      </c>
      <c r="I32" s="34">
        <v>4.12</v>
      </c>
      <c r="J32" s="34">
        <v>0.149</v>
      </c>
      <c r="K32" s="34">
        <v>26.93</v>
      </c>
      <c r="L32" s="34">
        <v>10.95</v>
      </c>
      <c r="M32" s="34">
        <v>7.24</v>
      </c>
      <c r="N32" s="34">
        <v>6.93</v>
      </c>
      <c r="O32" s="34">
        <v>243</v>
      </c>
      <c r="P32" s="34">
        <v>6</v>
      </c>
      <c r="Q32" s="35"/>
      <c r="R32" s="36"/>
      <c r="S32" s="37"/>
      <c r="T32" s="37"/>
      <c r="U32" s="37"/>
      <c r="V32" s="32"/>
      <c r="W32" s="32"/>
      <c r="X32" s="32"/>
    </row>
    <row r="33" s="7" customFormat="1" ht="22" customHeight="1" spans="1:24">
      <c r="A33" s="32">
        <v>29</v>
      </c>
      <c r="B33" s="33">
        <v>34022</v>
      </c>
      <c r="C33" s="34">
        <v>12350</v>
      </c>
      <c r="D33" s="34">
        <v>35.78</v>
      </c>
      <c r="E33" s="34">
        <v>797.6</v>
      </c>
      <c r="F33" s="34">
        <v>24.41</v>
      </c>
      <c r="G33" s="34">
        <v>32.95</v>
      </c>
      <c r="H33" s="34">
        <v>0.492</v>
      </c>
      <c r="I33" s="34">
        <v>11.93</v>
      </c>
      <c r="J33" s="34">
        <v>0.154</v>
      </c>
      <c r="K33" s="34">
        <v>49.04</v>
      </c>
      <c r="L33" s="34">
        <v>9.31</v>
      </c>
      <c r="M33" s="34">
        <v>7.26</v>
      </c>
      <c r="N33" s="34">
        <v>7.03</v>
      </c>
      <c r="O33" s="34">
        <v>259</v>
      </c>
      <c r="P33" s="34">
        <v>6</v>
      </c>
      <c r="Q33" s="35"/>
      <c r="R33" s="36"/>
      <c r="S33" s="37"/>
      <c r="T33" s="37"/>
      <c r="U33" s="37"/>
      <c r="V33" s="32"/>
      <c r="W33" s="32"/>
      <c r="X33" s="32"/>
    </row>
    <row r="34" s="7" customFormat="1" ht="22" customHeight="1" spans="1:24">
      <c r="A34" s="32">
        <v>30</v>
      </c>
      <c r="B34" s="33">
        <v>31505</v>
      </c>
      <c r="C34" s="34">
        <v>10410</v>
      </c>
      <c r="D34" s="34">
        <v>36.46</v>
      </c>
      <c r="E34" s="34">
        <v>621.4</v>
      </c>
      <c r="F34" s="34">
        <v>25.93</v>
      </c>
      <c r="G34" s="34">
        <v>40.07</v>
      </c>
      <c r="H34" s="34">
        <v>0.654</v>
      </c>
      <c r="I34" s="34">
        <v>5.88</v>
      </c>
      <c r="J34" s="34">
        <v>0.096</v>
      </c>
      <c r="K34" s="34">
        <v>44.84</v>
      </c>
      <c r="L34" s="34">
        <v>11.82</v>
      </c>
      <c r="M34" s="34">
        <v>7.25</v>
      </c>
      <c r="N34" s="34">
        <v>7.04</v>
      </c>
      <c r="O34" s="34">
        <v>306</v>
      </c>
      <c r="P34" s="34">
        <v>6</v>
      </c>
      <c r="Q34" s="35"/>
      <c r="R34" s="36"/>
      <c r="S34" s="37"/>
      <c r="T34" s="37"/>
      <c r="U34" s="37"/>
      <c r="V34" s="32"/>
      <c r="W34" s="32"/>
      <c r="X34" s="32"/>
    </row>
    <row r="35" s="7" customFormat="1" ht="22" customHeight="1" spans="1:24">
      <c r="A35" s="32">
        <v>31</v>
      </c>
      <c r="B35" s="38">
        <v>33052</v>
      </c>
      <c r="C35" s="39">
        <v>10840</v>
      </c>
      <c r="D35" s="39">
        <v>38.12</v>
      </c>
      <c r="E35" s="40">
        <v>1243</v>
      </c>
      <c r="F35" s="39">
        <v>25.94</v>
      </c>
      <c r="G35" s="40">
        <v>40.37</v>
      </c>
      <c r="H35" s="39">
        <v>0.569</v>
      </c>
      <c r="I35" s="40">
        <v>9.89</v>
      </c>
      <c r="J35" s="39">
        <v>0.135</v>
      </c>
      <c r="K35" s="40">
        <v>55.36</v>
      </c>
      <c r="L35" s="39">
        <v>10.64</v>
      </c>
      <c r="M35" s="40">
        <v>7.21</v>
      </c>
      <c r="N35" s="39">
        <v>6.89</v>
      </c>
      <c r="O35" s="40">
        <v>427</v>
      </c>
      <c r="P35" s="39">
        <v>6</v>
      </c>
      <c r="Q35" s="35"/>
      <c r="R35" s="36"/>
      <c r="S35" s="37"/>
      <c r="T35" s="37"/>
      <c r="U35" s="37"/>
      <c r="V35" s="32"/>
      <c r="W35" s="32"/>
      <c r="X35" s="32"/>
    </row>
    <row r="36" s="7" customFormat="1" ht="22" customHeight="1" spans="1:24">
      <c r="A36" s="19" t="s">
        <v>21</v>
      </c>
      <c r="B36" s="19">
        <f>SUM(B5:B35)</f>
        <v>993045</v>
      </c>
      <c r="C36" s="19">
        <f>SUM(C5:C35)</f>
        <v>373470</v>
      </c>
      <c r="D36" s="19">
        <f>SUM(D5:D35)</f>
        <v>859.76</v>
      </c>
      <c r="E36" s="21">
        <f>AVERAGE(E5:E35)</f>
        <v>663.022580645161</v>
      </c>
      <c r="F36" s="21">
        <f t="shared" ref="F36:X36" si="0">AVERAGE(F5:F35)</f>
        <v>25.1451612903226</v>
      </c>
      <c r="G36" s="21">
        <f t="shared" si="0"/>
        <v>42.8216129032258</v>
      </c>
      <c r="H36" s="21">
        <f t="shared" si="0"/>
        <v>0.522225806451613</v>
      </c>
      <c r="I36" s="21">
        <f t="shared" si="0"/>
        <v>8.24483870967742</v>
      </c>
      <c r="J36" s="21">
        <f t="shared" si="0"/>
        <v>0.13741935483871</v>
      </c>
      <c r="K36" s="21">
        <f t="shared" si="0"/>
        <v>50.2390322580645</v>
      </c>
      <c r="L36" s="21">
        <f t="shared" si="0"/>
        <v>9.98838709677419</v>
      </c>
      <c r="M36" s="21">
        <f t="shared" si="0"/>
        <v>7.25516129032258</v>
      </c>
      <c r="N36" s="21">
        <f t="shared" si="0"/>
        <v>6.99193548387097</v>
      </c>
      <c r="O36" s="21">
        <f t="shared" si="0"/>
        <v>479.645161290323</v>
      </c>
      <c r="P36" s="21">
        <f t="shared" si="0"/>
        <v>5.35483870967742</v>
      </c>
      <c r="Q36" s="21"/>
      <c r="R36" s="21"/>
      <c r="S36" s="21" t="e">
        <f t="shared" si="0"/>
        <v>#DIV/0!</v>
      </c>
      <c r="T36" s="21" t="e">
        <f t="shared" si="0"/>
        <v>#DIV/0!</v>
      </c>
      <c r="U36" s="21" t="e">
        <f t="shared" si="0"/>
        <v>#DIV/0!</v>
      </c>
      <c r="V36" s="21"/>
      <c r="W36" s="21" t="e">
        <f t="shared" si="0"/>
        <v>#DIV/0!</v>
      </c>
      <c r="X36" s="21" t="e">
        <f t="shared" si="0"/>
        <v>#DIV/0!</v>
      </c>
    </row>
    <row r="37" s="8" customFormat="1" ht="22" customHeight="1" spans="1:24">
      <c r="C37" s="42" t="s">
        <v>22</v>
      </c>
      <c r="D37" s="42"/>
      <c r="G37" s="43"/>
      <c r="H37" s="43"/>
      <c r="I37" s="43"/>
      <c r="L37" s="44" t="s">
        <v>23</v>
      </c>
      <c r="M37" s="44"/>
      <c r="U37" s="42" t="s">
        <v>24</v>
      </c>
      <c r="V37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7:M37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6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"/>
  <sheetViews>
    <sheetView topLeftCell="A22" workbookViewId="0">
      <selection activeCell="D25" sqref="D25:D34"/>
    </sheetView>
  </sheetViews>
  <sheetFormatPr defaultColWidth="9" defaultRowHeight="13.5"/>
  <cols>
    <col min="1" max="1" width="4.375" style="7" customWidth="1"/>
    <col min="2" max="2" width="9.75" customWidth="1"/>
    <col min="3" max="3" width="9" customWidth="1"/>
    <col min="4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9.375" customWidth="1"/>
    <col min="19" max="24" width="12.3833333333333" customWidth="1"/>
  </cols>
  <sheetData>
    <row r="1" ht="36" customHeight="1" spans="1:24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15" t="s">
        <v>3</v>
      </c>
      <c r="D2" s="29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15"/>
      <c r="D3" s="30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2" customHeight="1" spans="1:24">
      <c r="A4" s="16"/>
      <c r="B4" s="15"/>
      <c r="C4" s="15"/>
      <c r="D4" s="31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33">
        <v>31536</v>
      </c>
      <c r="C5" s="34">
        <v>11970</v>
      </c>
      <c r="D5" s="34">
        <v>18.76</v>
      </c>
      <c r="E5" s="34">
        <v>603.5</v>
      </c>
      <c r="F5" s="34">
        <v>25.91</v>
      </c>
      <c r="G5" s="34">
        <v>36.49</v>
      </c>
      <c r="H5" s="34">
        <v>0.526</v>
      </c>
      <c r="I5" s="34">
        <v>4.72</v>
      </c>
      <c r="J5" s="34">
        <v>0.171</v>
      </c>
      <c r="K5" s="34">
        <v>38.25</v>
      </c>
      <c r="L5" s="34">
        <v>10.15</v>
      </c>
      <c r="M5" s="34">
        <v>7.25</v>
      </c>
      <c r="N5" s="34">
        <v>7.04</v>
      </c>
      <c r="O5" s="34">
        <v>408</v>
      </c>
      <c r="P5" s="34">
        <v>6</v>
      </c>
      <c r="Q5" s="35"/>
      <c r="R5" s="36"/>
      <c r="S5" s="37"/>
      <c r="T5" s="37"/>
      <c r="U5" s="37"/>
      <c r="V5" s="32"/>
      <c r="W5" s="32"/>
      <c r="X5" s="32"/>
    </row>
    <row r="6" s="7" customFormat="1" ht="22" customHeight="1" spans="1:24">
      <c r="A6" s="32">
        <v>2</v>
      </c>
      <c r="B6" s="33">
        <v>31267</v>
      </c>
      <c r="C6" s="34">
        <v>11840</v>
      </c>
      <c r="D6" s="34">
        <v>36.26</v>
      </c>
      <c r="E6" s="34">
        <v>643.6</v>
      </c>
      <c r="F6" s="34">
        <v>24.73</v>
      </c>
      <c r="G6" s="34">
        <v>43.17</v>
      </c>
      <c r="H6" s="34">
        <v>0.68</v>
      </c>
      <c r="I6" s="34">
        <v>7.71</v>
      </c>
      <c r="J6" s="34">
        <v>0.143</v>
      </c>
      <c r="K6" s="34">
        <v>55.64</v>
      </c>
      <c r="L6" s="34">
        <v>9.99</v>
      </c>
      <c r="M6" s="34">
        <v>7.25</v>
      </c>
      <c r="N6" s="34">
        <v>6.91</v>
      </c>
      <c r="O6" s="34">
        <v>423</v>
      </c>
      <c r="P6" s="34">
        <v>4</v>
      </c>
      <c r="Q6" s="35"/>
      <c r="R6" s="36"/>
      <c r="S6" s="37"/>
      <c r="T6" s="37"/>
      <c r="U6" s="37"/>
      <c r="V6" s="32"/>
      <c r="W6" s="32"/>
      <c r="X6" s="32"/>
    </row>
    <row r="7" s="7" customFormat="1" ht="22" customHeight="1" spans="1:24">
      <c r="A7" s="32">
        <v>3</v>
      </c>
      <c r="B7" s="33">
        <v>31178</v>
      </c>
      <c r="C7" s="34">
        <v>12250</v>
      </c>
      <c r="D7" s="34">
        <v>36.24</v>
      </c>
      <c r="E7" s="34">
        <v>973.7</v>
      </c>
      <c r="F7" s="34">
        <v>25.86</v>
      </c>
      <c r="G7" s="34">
        <v>45.21</v>
      </c>
      <c r="H7" s="34">
        <v>0.396</v>
      </c>
      <c r="I7" s="34">
        <v>6.76</v>
      </c>
      <c r="J7" s="34">
        <v>0.146</v>
      </c>
      <c r="K7" s="34">
        <v>54.6</v>
      </c>
      <c r="L7" s="34">
        <v>10.36</v>
      </c>
      <c r="M7" s="34">
        <v>7.23</v>
      </c>
      <c r="N7" s="34">
        <v>6.89</v>
      </c>
      <c r="O7" s="34">
        <v>406</v>
      </c>
      <c r="P7" s="34">
        <v>6</v>
      </c>
      <c r="Q7" s="35"/>
      <c r="R7" s="36"/>
      <c r="S7" s="37"/>
      <c r="T7" s="37"/>
      <c r="U7" s="37"/>
      <c r="V7" s="32"/>
      <c r="W7" s="32"/>
      <c r="X7" s="32"/>
    </row>
    <row r="8" s="7" customFormat="1" ht="22" customHeight="1" spans="1:24">
      <c r="A8" s="32">
        <v>4</v>
      </c>
      <c r="B8" s="33">
        <v>31276</v>
      </c>
      <c r="C8" s="34">
        <v>12380</v>
      </c>
      <c r="D8" s="34">
        <v>18.18</v>
      </c>
      <c r="E8" s="34">
        <v>381.4</v>
      </c>
      <c r="F8" s="34">
        <v>26.01</v>
      </c>
      <c r="G8" s="34">
        <v>41.78</v>
      </c>
      <c r="H8" s="34">
        <v>0.358</v>
      </c>
      <c r="I8" s="34">
        <v>5.23</v>
      </c>
      <c r="J8" s="34">
        <v>0.121</v>
      </c>
      <c r="K8" s="34">
        <v>47.21</v>
      </c>
      <c r="L8" s="34">
        <v>10.56</v>
      </c>
      <c r="M8" s="34">
        <v>7.24</v>
      </c>
      <c r="N8" s="34">
        <v>6.93</v>
      </c>
      <c r="O8" s="34">
        <v>345</v>
      </c>
      <c r="P8" s="34">
        <v>5</v>
      </c>
      <c r="Q8" s="35"/>
      <c r="R8" s="36"/>
      <c r="S8" s="37"/>
      <c r="T8" s="37"/>
      <c r="U8" s="37"/>
      <c r="V8" s="32"/>
      <c r="W8" s="32"/>
      <c r="X8" s="32"/>
    </row>
    <row r="9" s="7" customFormat="1" ht="22" customHeight="1" spans="1:24">
      <c r="A9" s="32">
        <v>5</v>
      </c>
      <c r="B9" s="33">
        <v>31255</v>
      </c>
      <c r="C9" s="34">
        <v>12320</v>
      </c>
      <c r="D9" s="34">
        <v>37.34</v>
      </c>
      <c r="E9" s="34">
        <v>474.6</v>
      </c>
      <c r="F9" s="34">
        <v>24.48</v>
      </c>
      <c r="G9" s="34">
        <v>28.38</v>
      </c>
      <c r="H9" s="34">
        <v>0.435</v>
      </c>
      <c r="I9" s="34">
        <v>5.39</v>
      </c>
      <c r="J9" s="34">
        <v>0.103</v>
      </c>
      <c r="K9" s="34">
        <v>36.07</v>
      </c>
      <c r="L9" s="34">
        <v>8.86</v>
      </c>
      <c r="M9" s="34">
        <v>7.22</v>
      </c>
      <c r="N9" s="34">
        <v>7.03</v>
      </c>
      <c r="O9" s="34">
        <v>392</v>
      </c>
      <c r="P9" s="34">
        <v>5</v>
      </c>
      <c r="Q9" s="35"/>
      <c r="R9" s="36"/>
      <c r="S9" s="37"/>
      <c r="T9" s="37"/>
      <c r="U9" s="37"/>
      <c r="V9" s="32"/>
      <c r="W9" s="32"/>
      <c r="X9" s="32"/>
    </row>
    <row r="10" s="7" customFormat="1" ht="22" customHeight="1" spans="1:24">
      <c r="A10" s="32">
        <v>6</v>
      </c>
      <c r="B10" s="33">
        <v>31151</v>
      </c>
      <c r="C10" s="34">
        <v>11690</v>
      </c>
      <c r="D10" s="34">
        <v>37.32</v>
      </c>
      <c r="E10" s="34">
        <v>748</v>
      </c>
      <c r="F10" s="34">
        <v>24.46</v>
      </c>
      <c r="G10" s="34">
        <v>42.34</v>
      </c>
      <c r="H10" s="34">
        <v>0.547</v>
      </c>
      <c r="I10" s="34">
        <v>8.89</v>
      </c>
      <c r="J10" s="34">
        <v>0.13</v>
      </c>
      <c r="K10" s="34">
        <v>56.33</v>
      </c>
      <c r="L10" s="34">
        <v>9.83</v>
      </c>
      <c r="M10" s="34">
        <v>7.26</v>
      </c>
      <c r="N10" s="34">
        <v>7.08</v>
      </c>
      <c r="O10" s="34">
        <v>423</v>
      </c>
      <c r="P10" s="34">
        <v>6</v>
      </c>
      <c r="Q10" s="35"/>
      <c r="R10" s="36"/>
      <c r="S10" s="37"/>
      <c r="T10" s="37"/>
      <c r="U10" s="37"/>
      <c r="V10" s="32"/>
      <c r="W10" s="32"/>
      <c r="X10" s="32"/>
    </row>
    <row r="11" s="7" customFormat="1" ht="22" customHeight="1" spans="1:24">
      <c r="A11" s="32">
        <v>7</v>
      </c>
      <c r="B11" s="33">
        <v>31242</v>
      </c>
      <c r="C11" s="34">
        <v>12430</v>
      </c>
      <c r="D11" s="34">
        <v>18.66</v>
      </c>
      <c r="E11" s="34">
        <v>497.3</v>
      </c>
      <c r="F11" s="34">
        <v>24.08</v>
      </c>
      <c r="G11" s="34">
        <v>48.51</v>
      </c>
      <c r="H11" s="34">
        <v>0.399</v>
      </c>
      <c r="I11" s="34">
        <v>7.33</v>
      </c>
      <c r="J11" s="34">
        <v>0.129</v>
      </c>
      <c r="K11" s="34">
        <v>50.99</v>
      </c>
      <c r="L11" s="34">
        <v>8.6</v>
      </c>
      <c r="M11" s="34">
        <v>7.24</v>
      </c>
      <c r="N11" s="34">
        <v>6.9</v>
      </c>
      <c r="O11" s="34">
        <v>422</v>
      </c>
      <c r="P11" s="34">
        <v>6</v>
      </c>
      <c r="Q11" s="35"/>
      <c r="R11" s="36"/>
      <c r="S11" s="37"/>
      <c r="T11" s="37"/>
      <c r="U11" s="37"/>
      <c r="V11" s="32"/>
      <c r="W11" s="32"/>
      <c r="X11" s="32"/>
    </row>
    <row r="12" s="7" customFormat="1" ht="22" customHeight="1" spans="1:24">
      <c r="A12" s="32">
        <v>8</v>
      </c>
      <c r="B12" s="33">
        <v>31259</v>
      </c>
      <c r="C12" s="34">
        <v>12990</v>
      </c>
      <c r="D12" s="34">
        <v>18.22</v>
      </c>
      <c r="E12" s="34">
        <v>576.8</v>
      </c>
      <c r="F12" s="34">
        <v>25.94</v>
      </c>
      <c r="G12" s="34">
        <v>51.62</v>
      </c>
      <c r="H12" s="34">
        <v>0.742</v>
      </c>
      <c r="I12" s="34">
        <v>6.67</v>
      </c>
      <c r="J12" s="34">
        <v>0.145</v>
      </c>
      <c r="K12" s="34">
        <v>57.74</v>
      </c>
      <c r="L12" s="34">
        <v>9.28</v>
      </c>
      <c r="M12" s="34">
        <v>7.28</v>
      </c>
      <c r="N12" s="34">
        <v>6.91</v>
      </c>
      <c r="O12" s="34">
        <v>408</v>
      </c>
      <c r="P12" s="34">
        <v>6</v>
      </c>
      <c r="Q12" s="35"/>
      <c r="R12" s="36"/>
      <c r="S12" s="37"/>
      <c r="T12" s="37"/>
      <c r="U12" s="37"/>
      <c r="V12" s="32"/>
      <c r="W12" s="32"/>
      <c r="X12" s="32"/>
    </row>
    <row r="13" s="7" customFormat="1" ht="22" customHeight="1" spans="1:24">
      <c r="A13" s="32">
        <v>9</v>
      </c>
      <c r="B13" s="33">
        <v>30952</v>
      </c>
      <c r="C13" s="34">
        <v>14700</v>
      </c>
      <c r="D13" s="34">
        <v>55.6</v>
      </c>
      <c r="E13" s="34">
        <v>473.6</v>
      </c>
      <c r="F13" s="34">
        <v>25.98</v>
      </c>
      <c r="G13" s="34">
        <v>42.08</v>
      </c>
      <c r="H13" s="34">
        <v>0.857</v>
      </c>
      <c r="I13" s="34">
        <v>5.79</v>
      </c>
      <c r="J13" s="34">
        <v>0.153</v>
      </c>
      <c r="K13" s="34">
        <v>47.54</v>
      </c>
      <c r="L13" s="34">
        <v>9.95</v>
      </c>
      <c r="M13" s="34">
        <v>7.22</v>
      </c>
      <c r="N13" s="34">
        <v>6.87</v>
      </c>
      <c r="O13" s="34">
        <v>453</v>
      </c>
      <c r="P13" s="34">
        <v>5</v>
      </c>
      <c r="Q13" s="35"/>
      <c r="R13" s="36"/>
      <c r="S13" s="37"/>
      <c r="T13" s="37"/>
      <c r="U13" s="37"/>
      <c r="V13" s="32"/>
      <c r="W13" s="32"/>
      <c r="X13" s="32"/>
    </row>
    <row r="14" s="7" customFormat="1" ht="22" customHeight="1" spans="1:24">
      <c r="A14" s="32">
        <v>10</v>
      </c>
      <c r="B14" s="33">
        <v>31226</v>
      </c>
      <c r="C14" s="34">
        <v>14650</v>
      </c>
      <c r="D14" s="34">
        <v>17.88</v>
      </c>
      <c r="E14" s="34">
        <v>591.3</v>
      </c>
      <c r="F14" s="34">
        <v>23.36</v>
      </c>
      <c r="G14" s="34">
        <v>47.65</v>
      </c>
      <c r="H14" s="34">
        <v>0.535</v>
      </c>
      <c r="I14" s="34">
        <v>5.51</v>
      </c>
      <c r="J14" s="34">
        <v>0.132</v>
      </c>
      <c r="K14" s="34">
        <v>57.95</v>
      </c>
      <c r="L14" s="34">
        <v>10.02</v>
      </c>
      <c r="M14" s="34">
        <v>7.18</v>
      </c>
      <c r="N14" s="34">
        <v>6.94</v>
      </c>
      <c r="O14" s="34">
        <v>391</v>
      </c>
      <c r="P14" s="34">
        <v>6</v>
      </c>
      <c r="Q14" s="35"/>
      <c r="R14" s="36"/>
      <c r="S14" s="37"/>
      <c r="T14" s="37"/>
      <c r="U14" s="37"/>
      <c r="V14" s="32"/>
      <c r="W14" s="32"/>
      <c r="X14" s="32"/>
    </row>
    <row r="15" s="7" customFormat="1" ht="22" customHeight="1" spans="1:24">
      <c r="A15" s="32">
        <v>11</v>
      </c>
      <c r="B15" s="33">
        <v>31031</v>
      </c>
      <c r="C15" s="34">
        <v>13060</v>
      </c>
      <c r="D15" s="34">
        <v>36.72</v>
      </c>
      <c r="E15" s="34">
        <v>803.7</v>
      </c>
      <c r="F15" s="34">
        <v>24.38</v>
      </c>
      <c r="G15" s="34">
        <v>44.32</v>
      </c>
      <c r="H15" s="34">
        <v>0.678</v>
      </c>
      <c r="I15" s="34">
        <v>6.29</v>
      </c>
      <c r="J15" s="34">
        <v>0.125</v>
      </c>
      <c r="K15" s="34">
        <v>57.84</v>
      </c>
      <c r="L15" s="34">
        <v>9.51</v>
      </c>
      <c r="M15" s="34">
        <v>7.28</v>
      </c>
      <c r="N15" s="34">
        <v>7.04</v>
      </c>
      <c r="O15" s="34">
        <v>408</v>
      </c>
      <c r="P15" s="34">
        <v>7</v>
      </c>
      <c r="Q15" s="35"/>
      <c r="R15" s="36"/>
      <c r="S15" s="37"/>
      <c r="T15" s="37"/>
      <c r="U15" s="37"/>
      <c r="V15" s="32"/>
      <c r="W15" s="32"/>
      <c r="X15" s="32"/>
    </row>
    <row r="16" s="7" customFormat="1" ht="22" customHeight="1" spans="1:24">
      <c r="A16" s="32">
        <v>12</v>
      </c>
      <c r="B16" s="33">
        <v>31219</v>
      </c>
      <c r="C16" s="34">
        <v>12730</v>
      </c>
      <c r="D16" s="34">
        <v>18.94</v>
      </c>
      <c r="E16" s="34">
        <v>625.4</v>
      </c>
      <c r="F16" s="34">
        <v>23.31</v>
      </c>
      <c r="G16" s="34">
        <v>40.18</v>
      </c>
      <c r="H16" s="34">
        <v>0.554</v>
      </c>
      <c r="I16" s="34">
        <v>5.91</v>
      </c>
      <c r="J16" s="34">
        <v>0.116</v>
      </c>
      <c r="K16" s="34">
        <v>50.36</v>
      </c>
      <c r="L16" s="34">
        <v>9.41</v>
      </c>
      <c r="M16" s="34">
        <v>7.25</v>
      </c>
      <c r="N16" s="34">
        <v>7.08</v>
      </c>
      <c r="O16" s="34">
        <v>441</v>
      </c>
      <c r="P16" s="34">
        <v>7</v>
      </c>
      <c r="Q16" s="35"/>
      <c r="R16" s="36"/>
      <c r="S16" s="37"/>
      <c r="T16" s="37"/>
      <c r="U16" s="37"/>
      <c r="V16" s="32"/>
      <c r="W16" s="32"/>
      <c r="X16" s="32"/>
    </row>
    <row r="17" s="7" customFormat="1" ht="22" customHeight="1" spans="1:24">
      <c r="A17" s="32">
        <v>13</v>
      </c>
      <c r="B17" s="33">
        <v>31254</v>
      </c>
      <c r="C17" s="34">
        <v>12950</v>
      </c>
      <c r="D17" s="34">
        <v>37.2</v>
      </c>
      <c r="E17" s="34">
        <v>778.1</v>
      </c>
      <c r="F17" s="34">
        <v>25.39</v>
      </c>
      <c r="G17" s="34">
        <v>47.35</v>
      </c>
      <c r="H17" s="34">
        <v>0.564</v>
      </c>
      <c r="I17" s="34">
        <v>11</v>
      </c>
      <c r="J17" s="34">
        <v>0.149</v>
      </c>
      <c r="K17" s="34">
        <v>53.86</v>
      </c>
      <c r="L17" s="34">
        <v>10.44</v>
      </c>
      <c r="M17" s="34">
        <v>7.24</v>
      </c>
      <c r="N17" s="34">
        <v>6.91</v>
      </c>
      <c r="O17" s="34">
        <v>394</v>
      </c>
      <c r="P17" s="34">
        <v>6</v>
      </c>
      <c r="Q17" s="35"/>
      <c r="R17" s="36"/>
      <c r="S17" s="32"/>
      <c r="T17" s="32"/>
      <c r="U17" s="32"/>
      <c r="V17" s="32"/>
      <c r="W17" s="32"/>
      <c r="X17" s="32"/>
    </row>
    <row r="18" s="7" customFormat="1" ht="22" customHeight="1" spans="1:24">
      <c r="A18" s="32">
        <v>14</v>
      </c>
      <c r="B18" s="33">
        <v>31586</v>
      </c>
      <c r="C18" s="34">
        <v>13460</v>
      </c>
      <c r="D18" s="34">
        <v>35.52</v>
      </c>
      <c r="E18" s="34">
        <v>620</v>
      </c>
      <c r="F18" s="34">
        <v>25.36</v>
      </c>
      <c r="G18" s="34">
        <v>46.91</v>
      </c>
      <c r="H18" s="34">
        <v>0.562</v>
      </c>
      <c r="I18" s="34">
        <v>6.9</v>
      </c>
      <c r="J18" s="34">
        <v>0.138</v>
      </c>
      <c r="K18" s="34">
        <v>48.82</v>
      </c>
      <c r="L18" s="34">
        <v>9.95</v>
      </c>
      <c r="M18" s="34">
        <v>7.31</v>
      </c>
      <c r="N18" s="34">
        <v>6.92</v>
      </c>
      <c r="O18" s="34">
        <v>439</v>
      </c>
      <c r="P18" s="34">
        <v>6</v>
      </c>
      <c r="Q18" s="35"/>
      <c r="R18" s="36"/>
      <c r="S18" s="37"/>
      <c r="T18" s="37"/>
      <c r="U18" s="37"/>
      <c r="V18" s="32"/>
      <c r="W18" s="32"/>
      <c r="X18" s="32"/>
    </row>
    <row r="19" s="7" customFormat="1" ht="22" customHeight="1" spans="1:24">
      <c r="A19" s="32">
        <v>15</v>
      </c>
      <c r="B19" s="33">
        <v>31312</v>
      </c>
      <c r="C19" s="34">
        <v>13980</v>
      </c>
      <c r="D19" s="34">
        <v>37.38</v>
      </c>
      <c r="E19" s="34">
        <v>548.3</v>
      </c>
      <c r="F19" s="34">
        <v>25.78</v>
      </c>
      <c r="G19" s="34">
        <v>41.32</v>
      </c>
      <c r="H19" s="34">
        <v>0.573</v>
      </c>
      <c r="I19" s="34">
        <v>5.34</v>
      </c>
      <c r="J19" s="34">
        <v>0.146</v>
      </c>
      <c r="K19" s="34">
        <v>46.31</v>
      </c>
      <c r="L19" s="34">
        <v>10.44</v>
      </c>
      <c r="M19" s="34">
        <v>7.31</v>
      </c>
      <c r="N19" s="34">
        <v>6.94</v>
      </c>
      <c r="O19" s="34">
        <v>325</v>
      </c>
      <c r="P19" s="34">
        <v>7</v>
      </c>
      <c r="Q19" s="35"/>
      <c r="R19" s="36"/>
      <c r="S19" s="37"/>
      <c r="T19" s="37"/>
      <c r="U19" s="37"/>
      <c r="V19" s="32"/>
      <c r="W19" s="32"/>
      <c r="X19" s="32"/>
    </row>
    <row r="20" s="7" customFormat="1" ht="22" customHeight="1" spans="1:24">
      <c r="A20" s="32">
        <v>16</v>
      </c>
      <c r="B20" s="33">
        <v>31260</v>
      </c>
      <c r="C20" s="34">
        <v>13440</v>
      </c>
      <c r="D20" s="34">
        <v>18.34</v>
      </c>
      <c r="E20" s="34">
        <v>515.4</v>
      </c>
      <c r="F20" s="34">
        <v>25.53</v>
      </c>
      <c r="G20" s="34">
        <v>46.43</v>
      </c>
      <c r="H20" s="34">
        <v>0.614</v>
      </c>
      <c r="I20" s="34">
        <v>7.25</v>
      </c>
      <c r="J20" s="34">
        <v>0.108</v>
      </c>
      <c r="K20" s="34">
        <v>51.99</v>
      </c>
      <c r="L20" s="34">
        <v>8.8</v>
      </c>
      <c r="M20" s="34">
        <v>7.29</v>
      </c>
      <c r="N20" s="34">
        <v>7.08</v>
      </c>
      <c r="O20" s="34">
        <v>342</v>
      </c>
      <c r="P20" s="34">
        <v>7</v>
      </c>
      <c r="Q20" s="35"/>
      <c r="R20" s="36"/>
      <c r="S20" s="37"/>
      <c r="T20" s="37"/>
      <c r="U20" s="37"/>
      <c r="V20" s="32"/>
      <c r="W20" s="32"/>
      <c r="X20" s="32"/>
    </row>
    <row r="21" s="7" customFormat="1" ht="22" customHeight="1" spans="1:24">
      <c r="A21" s="32">
        <v>17</v>
      </c>
      <c r="B21" s="33">
        <v>31308</v>
      </c>
      <c r="C21" s="34">
        <v>14560</v>
      </c>
      <c r="D21" s="34">
        <v>38.86</v>
      </c>
      <c r="E21" s="34">
        <v>1106</v>
      </c>
      <c r="F21" s="34">
        <v>23.38</v>
      </c>
      <c r="G21" s="34">
        <v>44.34</v>
      </c>
      <c r="H21" s="34">
        <v>0.434</v>
      </c>
      <c r="I21" s="34">
        <v>12.16</v>
      </c>
      <c r="J21" s="34">
        <v>0.136</v>
      </c>
      <c r="K21" s="34">
        <v>53.34</v>
      </c>
      <c r="L21" s="34">
        <v>8.43</v>
      </c>
      <c r="M21" s="34">
        <v>7.22</v>
      </c>
      <c r="N21" s="34">
        <v>6.89</v>
      </c>
      <c r="O21" s="34">
        <v>406</v>
      </c>
      <c r="P21" s="34">
        <v>7</v>
      </c>
      <c r="Q21" s="35"/>
      <c r="R21" s="36"/>
      <c r="S21" s="37"/>
      <c r="T21" s="37"/>
      <c r="U21" s="37"/>
      <c r="V21" s="32"/>
      <c r="W21" s="32"/>
      <c r="X21" s="32"/>
    </row>
    <row r="22" s="7" customFormat="1" ht="22" customHeight="1" spans="1:24">
      <c r="A22" s="32">
        <v>18</v>
      </c>
      <c r="B22" s="33">
        <v>31347</v>
      </c>
      <c r="C22" s="34">
        <v>14520</v>
      </c>
      <c r="D22" s="34">
        <v>18.22</v>
      </c>
      <c r="E22" s="34">
        <v>412.4</v>
      </c>
      <c r="F22" s="34">
        <v>25.38</v>
      </c>
      <c r="G22" s="34">
        <v>47.41</v>
      </c>
      <c r="H22" s="34">
        <v>0.328</v>
      </c>
      <c r="I22" s="34">
        <v>5.3</v>
      </c>
      <c r="J22" s="34">
        <v>0.163</v>
      </c>
      <c r="K22" s="34">
        <v>50.67</v>
      </c>
      <c r="L22" s="34">
        <v>10.07</v>
      </c>
      <c r="M22" s="34">
        <v>7.31</v>
      </c>
      <c r="N22" s="34">
        <v>6.94</v>
      </c>
      <c r="O22" s="34">
        <v>354</v>
      </c>
      <c r="P22" s="34">
        <v>6</v>
      </c>
      <c r="Q22" s="35"/>
      <c r="R22" s="36"/>
      <c r="S22" s="37"/>
      <c r="T22" s="37"/>
      <c r="U22" s="37"/>
      <c r="V22" s="32"/>
      <c r="W22" s="32"/>
      <c r="X22" s="32"/>
    </row>
    <row r="23" s="7" customFormat="1" ht="22" customHeight="1" spans="1:24">
      <c r="A23" s="32">
        <v>19</v>
      </c>
      <c r="B23" s="33">
        <v>31729</v>
      </c>
      <c r="C23" s="34">
        <v>13390</v>
      </c>
      <c r="D23" s="34">
        <v>37.44</v>
      </c>
      <c r="E23" s="34">
        <v>407.8</v>
      </c>
      <c r="F23" s="34">
        <v>25.93</v>
      </c>
      <c r="G23" s="34">
        <v>47.82</v>
      </c>
      <c r="H23" s="34">
        <v>0.608</v>
      </c>
      <c r="I23" s="34">
        <v>4.46</v>
      </c>
      <c r="J23" s="34">
        <v>0.135</v>
      </c>
      <c r="K23" s="34">
        <v>59.01</v>
      </c>
      <c r="L23" s="34">
        <v>10.67</v>
      </c>
      <c r="M23" s="34">
        <v>7.28</v>
      </c>
      <c r="N23" s="34">
        <v>7.05</v>
      </c>
      <c r="O23" s="34">
        <v>394</v>
      </c>
      <c r="P23" s="34">
        <v>7</v>
      </c>
      <c r="Q23" s="35"/>
      <c r="R23" s="36"/>
      <c r="S23" s="37"/>
      <c r="T23" s="37"/>
      <c r="U23" s="37"/>
      <c r="V23" s="32"/>
      <c r="W23" s="32"/>
      <c r="X23" s="32"/>
    </row>
    <row r="24" s="7" customFormat="1" ht="22" customHeight="1" spans="1:24">
      <c r="A24" s="32">
        <v>20</v>
      </c>
      <c r="B24" s="33">
        <v>31594</v>
      </c>
      <c r="C24" s="34">
        <v>14270</v>
      </c>
      <c r="D24" s="34">
        <v>36.22</v>
      </c>
      <c r="E24" s="34">
        <v>788.6</v>
      </c>
      <c r="F24" s="34">
        <v>25.58</v>
      </c>
      <c r="G24" s="34">
        <v>42.85</v>
      </c>
      <c r="H24" s="34">
        <v>0.705</v>
      </c>
      <c r="I24" s="34">
        <v>12.9</v>
      </c>
      <c r="J24" s="34">
        <v>0.124</v>
      </c>
      <c r="K24" s="34">
        <v>56.08</v>
      </c>
      <c r="L24" s="34">
        <v>8.98</v>
      </c>
      <c r="M24" s="34">
        <v>7.25</v>
      </c>
      <c r="N24" s="34">
        <v>7.03</v>
      </c>
      <c r="O24" s="34">
        <v>403</v>
      </c>
      <c r="P24" s="34">
        <v>7</v>
      </c>
      <c r="Q24" s="35"/>
      <c r="R24" s="36"/>
      <c r="S24" s="37"/>
      <c r="T24" s="37"/>
      <c r="U24" s="37"/>
      <c r="V24" s="32"/>
      <c r="W24" s="32"/>
      <c r="X24" s="32"/>
    </row>
    <row r="25" s="7" customFormat="1" ht="22" customHeight="1" spans="1:24">
      <c r="A25" s="32">
        <v>21</v>
      </c>
      <c r="B25" s="33">
        <v>30798</v>
      </c>
      <c r="C25" s="34">
        <v>14700</v>
      </c>
      <c r="D25" s="34">
        <v>35.06</v>
      </c>
      <c r="E25" s="34">
        <v>411.6</v>
      </c>
      <c r="F25" s="34">
        <v>26.61</v>
      </c>
      <c r="G25" s="34">
        <v>44.25</v>
      </c>
      <c r="H25" s="34">
        <v>0.792</v>
      </c>
      <c r="I25" s="34">
        <v>11.3</v>
      </c>
      <c r="J25" s="34">
        <v>0.154</v>
      </c>
      <c r="K25" s="34">
        <v>51.67</v>
      </c>
      <c r="L25" s="34">
        <v>10.37</v>
      </c>
      <c r="M25" s="34">
        <v>7.33</v>
      </c>
      <c r="N25" s="34">
        <v>7.08</v>
      </c>
      <c r="O25" s="34">
        <v>425</v>
      </c>
      <c r="P25" s="34">
        <v>6</v>
      </c>
      <c r="Q25" s="35"/>
      <c r="R25" s="36"/>
      <c r="S25" s="37"/>
      <c r="T25" s="37"/>
      <c r="U25" s="37"/>
      <c r="V25" s="32"/>
      <c r="W25" s="32"/>
      <c r="X25" s="32"/>
    </row>
    <row r="26" s="7" customFormat="1" ht="22" customHeight="1" spans="1:24">
      <c r="A26" s="32">
        <v>22</v>
      </c>
      <c r="B26" s="33">
        <v>31219</v>
      </c>
      <c r="C26" s="34">
        <v>14230</v>
      </c>
      <c r="D26" s="34">
        <v>35.9</v>
      </c>
      <c r="E26" s="34">
        <v>688.7</v>
      </c>
      <c r="F26" s="34">
        <v>24.46</v>
      </c>
      <c r="G26" s="34">
        <v>47.26</v>
      </c>
      <c r="H26" s="34">
        <v>0.565</v>
      </c>
      <c r="I26" s="34">
        <v>10.66</v>
      </c>
      <c r="J26" s="34">
        <v>0.144</v>
      </c>
      <c r="K26" s="34">
        <v>52.1</v>
      </c>
      <c r="L26" s="34">
        <v>10.49</v>
      </c>
      <c r="M26" s="34">
        <v>7.26</v>
      </c>
      <c r="N26" s="34">
        <v>6.93</v>
      </c>
      <c r="O26" s="34">
        <v>446</v>
      </c>
      <c r="P26" s="34">
        <v>7</v>
      </c>
      <c r="Q26" s="35"/>
      <c r="R26" s="36"/>
      <c r="S26" s="37"/>
      <c r="T26" s="37"/>
      <c r="U26" s="37"/>
      <c r="V26" s="32"/>
      <c r="W26" s="32"/>
      <c r="X26" s="32"/>
    </row>
    <row r="27" s="7" customFormat="1" ht="22" customHeight="1" spans="1:24">
      <c r="A27" s="32">
        <v>23</v>
      </c>
      <c r="B27" s="33">
        <v>31103</v>
      </c>
      <c r="C27" s="34">
        <v>13990</v>
      </c>
      <c r="D27" s="34">
        <v>17.2</v>
      </c>
      <c r="E27" s="34">
        <v>1094.3</v>
      </c>
      <c r="F27" s="34">
        <v>25.83</v>
      </c>
      <c r="G27" s="34">
        <v>45.11</v>
      </c>
      <c r="H27" s="34">
        <v>0.545</v>
      </c>
      <c r="I27" s="34">
        <v>15.22</v>
      </c>
      <c r="J27" s="34">
        <v>0.113</v>
      </c>
      <c r="K27" s="34">
        <v>63.14</v>
      </c>
      <c r="L27" s="34">
        <v>8.49</v>
      </c>
      <c r="M27" s="34">
        <v>7.28</v>
      </c>
      <c r="N27" s="34">
        <v>6.92</v>
      </c>
      <c r="O27" s="34">
        <v>426</v>
      </c>
      <c r="P27" s="34">
        <v>7</v>
      </c>
      <c r="Q27" s="35"/>
      <c r="R27" s="36"/>
      <c r="S27" s="37"/>
      <c r="T27" s="37"/>
      <c r="U27" s="37"/>
      <c r="V27" s="32"/>
      <c r="W27" s="32"/>
      <c r="X27" s="32"/>
    </row>
    <row r="28" s="7" customFormat="1" ht="22" customHeight="1" spans="1:24">
      <c r="A28" s="32">
        <v>24</v>
      </c>
      <c r="B28" s="33">
        <v>31251</v>
      </c>
      <c r="C28" s="34">
        <v>14110</v>
      </c>
      <c r="D28" s="34">
        <v>36.48</v>
      </c>
      <c r="E28" s="34">
        <v>1177</v>
      </c>
      <c r="F28" s="34">
        <v>24.83</v>
      </c>
      <c r="G28" s="34">
        <v>48.67</v>
      </c>
      <c r="H28" s="34">
        <v>0.601</v>
      </c>
      <c r="I28" s="34">
        <v>10.18</v>
      </c>
      <c r="J28" s="34">
        <v>0.137</v>
      </c>
      <c r="K28" s="34">
        <v>57.31</v>
      </c>
      <c r="L28" s="34">
        <v>9.56</v>
      </c>
      <c r="M28" s="34">
        <v>7.36</v>
      </c>
      <c r="N28" s="34">
        <v>7.08</v>
      </c>
      <c r="O28" s="34">
        <v>491</v>
      </c>
      <c r="P28" s="34">
        <v>7</v>
      </c>
      <c r="Q28" s="35"/>
      <c r="R28" s="36"/>
      <c r="S28" s="37"/>
      <c r="T28" s="37"/>
      <c r="U28" s="37"/>
      <c r="V28" s="32"/>
      <c r="W28" s="32"/>
      <c r="X28" s="32"/>
    </row>
    <row r="29" s="7" customFormat="1" ht="22" customHeight="1" spans="1:24">
      <c r="A29" s="32">
        <v>25</v>
      </c>
      <c r="B29" s="33">
        <v>31238</v>
      </c>
      <c r="C29" s="34">
        <v>13720</v>
      </c>
      <c r="D29" s="34">
        <v>17.9</v>
      </c>
      <c r="E29" s="34">
        <v>562.9</v>
      </c>
      <c r="F29" s="34">
        <v>23.39</v>
      </c>
      <c r="G29" s="34">
        <v>48.34</v>
      </c>
      <c r="H29" s="34">
        <v>0.53</v>
      </c>
      <c r="I29" s="34">
        <v>6.55</v>
      </c>
      <c r="J29" s="34">
        <v>0.121</v>
      </c>
      <c r="K29" s="34">
        <v>50.85</v>
      </c>
      <c r="L29" s="34">
        <v>10.29</v>
      </c>
      <c r="M29" s="34">
        <v>7.25</v>
      </c>
      <c r="N29" s="34">
        <v>7.06</v>
      </c>
      <c r="O29" s="34">
        <v>465</v>
      </c>
      <c r="P29" s="34">
        <v>7</v>
      </c>
      <c r="Q29" s="35"/>
      <c r="R29" s="36"/>
      <c r="S29" s="37"/>
      <c r="T29" s="37"/>
      <c r="U29" s="37"/>
      <c r="V29" s="32"/>
      <c r="W29" s="32"/>
      <c r="X29" s="32"/>
    </row>
    <row r="30" s="7" customFormat="1" ht="22" customHeight="1" spans="1:24">
      <c r="A30" s="32">
        <v>26</v>
      </c>
      <c r="B30" s="33">
        <v>30636</v>
      </c>
      <c r="C30" s="34">
        <v>15010</v>
      </c>
      <c r="D30" s="34">
        <v>37.56</v>
      </c>
      <c r="E30" s="34">
        <v>506.3</v>
      </c>
      <c r="F30" s="34">
        <v>25.58</v>
      </c>
      <c r="G30" s="34">
        <v>49.14</v>
      </c>
      <c r="H30" s="34">
        <v>0.606</v>
      </c>
      <c r="I30" s="34">
        <v>5.4</v>
      </c>
      <c r="J30" s="34">
        <v>0.126</v>
      </c>
      <c r="K30" s="34">
        <v>55.53</v>
      </c>
      <c r="L30" s="34">
        <v>9.95</v>
      </c>
      <c r="M30" s="34">
        <v>7.33</v>
      </c>
      <c r="N30" s="34">
        <v>6.91</v>
      </c>
      <c r="O30" s="34">
        <v>403</v>
      </c>
      <c r="P30" s="34">
        <v>7</v>
      </c>
      <c r="Q30" s="35"/>
      <c r="R30" s="36"/>
      <c r="S30" s="37"/>
      <c r="T30" s="37"/>
      <c r="U30" s="37"/>
      <c r="V30" s="32"/>
      <c r="W30" s="32"/>
      <c r="X30" s="32"/>
    </row>
    <row r="31" s="7" customFormat="1" ht="22" customHeight="1" spans="1:24">
      <c r="A31" s="32">
        <v>27</v>
      </c>
      <c r="B31" s="33">
        <v>30941</v>
      </c>
      <c r="C31" s="34">
        <v>14730</v>
      </c>
      <c r="D31" s="34">
        <v>35.62</v>
      </c>
      <c r="E31" s="34">
        <v>675.7</v>
      </c>
      <c r="F31" s="34">
        <v>24.83</v>
      </c>
      <c r="G31" s="34">
        <v>49.15</v>
      </c>
      <c r="H31" s="34">
        <v>0.492</v>
      </c>
      <c r="I31" s="34">
        <v>8.61</v>
      </c>
      <c r="J31" s="34">
        <v>0.138</v>
      </c>
      <c r="K31" s="34">
        <v>58.64</v>
      </c>
      <c r="L31" s="34">
        <v>8.61</v>
      </c>
      <c r="M31" s="34">
        <v>7.25</v>
      </c>
      <c r="N31" s="34">
        <v>6.93</v>
      </c>
      <c r="O31" s="34">
        <v>458</v>
      </c>
      <c r="P31" s="34">
        <v>6</v>
      </c>
      <c r="Q31" s="35"/>
      <c r="R31" s="36"/>
      <c r="S31" s="37"/>
      <c r="T31" s="37"/>
      <c r="U31" s="37"/>
      <c r="V31" s="32"/>
      <c r="W31" s="32"/>
      <c r="X31" s="32"/>
    </row>
    <row r="32" s="7" customFormat="1" ht="22" customHeight="1" spans="1:24">
      <c r="A32" s="32">
        <v>28</v>
      </c>
      <c r="B32" s="33">
        <v>30674</v>
      </c>
      <c r="C32" s="34">
        <v>15650</v>
      </c>
      <c r="D32" s="34">
        <v>17.54</v>
      </c>
      <c r="E32" s="34">
        <v>586.9</v>
      </c>
      <c r="F32" s="34">
        <v>25.55</v>
      </c>
      <c r="G32" s="34">
        <v>48.83</v>
      </c>
      <c r="H32" s="34">
        <v>0.672</v>
      </c>
      <c r="I32" s="34">
        <v>7.58</v>
      </c>
      <c r="J32" s="34">
        <v>0.146</v>
      </c>
      <c r="K32" s="34">
        <v>58.96</v>
      </c>
      <c r="L32" s="34">
        <v>10.55</v>
      </c>
      <c r="M32" s="34">
        <v>7.33</v>
      </c>
      <c r="N32" s="34">
        <v>6.96</v>
      </c>
      <c r="O32" s="34">
        <v>423</v>
      </c>
      <c r="P32" s="34">
        <v>7</v>
      </c>
      <c r="Q32" s="35"/>
      <c r="R32" s="36"/>
      <c r="S32" s="37"/>
      <c r="T32" s="37"/>
      <c r="U32" s="37"/>
      <c r="V32" s="32"/>
      <c r="W32" s="32"/>
      <c r="X32" s="32"/>
    </row>
    <row r="33" s="7" customFormat="1" ht="22" customHeight="1" spans="1:24">
      <c r="A33" s="32">
        <v>29</v>
      </c>
      <c r="B33" s="33">
        <v>30988</v>
      </c>
      <c r="C33" s="34">
        <v>14760</v>
      </c>
      <c r="D33" s="34">
        <v>37.08</v>
      </c>
      <c r="E33" s="34">
        <v>603.5</v>
      </c>
      <c r="F33" s="34">
        <v>25.13</v>
      </c>
      <c r="G33" s="34">
        <v>45.68</v>
      </c>
      <c r="H33" s="34">
        <v>0.488</v>
      </c>
      <c r="I33" s="34">
        <v>4.8</v>
      </c>
      <c r="J33" s="34">
        <v>0.154</v>
      </c>
      <c r="K33" s="34">
        <v>47.08</v>
      </c>
      <c r="L33" s="34">
        <v>9.31</v>
      </c>
      <c r="M33" s="34">
        <v>7.25</v>
      </c>
      <c r="N33" s="34">
        <v>6.89</v>
      </c>
      <c r="O33" s="34">
        <v>391</v>
      </c>
      <c r="P33" s="34">
        <v>4</v>
      </c>
      <c r="Q33" s="35"/>
      <c r="R33" s="36"/>
      <c r="S33" s="37"/>
      <c r="T33" s="37"/>
      <c r="U33" s="37"/>
      <c r="V33" s="32"/>
      <c r="W33" s="32"/>
      <c r="X33" s="32"/>
    </row>
    <row r="34" s="7" customFormat="1" ht="22" customHeight="1" spans="1:24">
      <c r="A34" s="32">
        <v>30</v>
      </c>
      <c r="B34" s="33">
        <v>30547</v>
      </c>
      <c r="C34" s="34">
        <v>14570</v>
      </c>
      <c r="D34" s="34">
        <v>18.3</v>
      </c>
      <c r="E34" s="34">
        <v>558.6</v>
      </c>
      <c r="F34" s="34">
        <v>24.13</v>
      </c>
      <c r="G34" s="34">
        <v>39.91</v>
      </c>
      <c r="H34" s="34">
        <v>0.562</v>
      </c>
      <c r="I34" s="34">
        <v>5.19</v>
      </c>
      <c r="J34" s="34">
        <v>0.103</v>
      </c>
      <c r="K34" s="34">
        <v>42.97</v>
      </c>
      <c r="L34" s="34">
        <v>9.52</v>
      </c>
      <c r="M34" s="34">
        <v>7.25</v>
      </c>
      <c r="N34" s="34">
        <v>7.04</v>
      </c>
      <c r="O34" s="34">
        <v>342</v>
      </c>
      <c r="P34" s="34">
        <v>5</v>
      </c>
      <c r="Q34" s="35"/>
      <c r="R34" s="36"/>
      <c r="S34" s="37"/>
      <c r="T34" s="37"/>
      <c r="U34" s="37"/>
      <c r="V34" s="32"/>
      <c r="W34" s="32"/>
      <c r="X34" s="32"/>
    </row>
    <row r="35" s="7" customFormat="1" ht="22" customHeight="1" spans="1:24">
      <c r="A35" s="32" t="s">
        <v>21</v>
      </c>
      <c r="B35" s="45">
        <f>SUM(B5:B34)</f>
        <v>935377</v>
      </c>
      <c r="C35" s="46">
        <f>SUM(C5:C34)</f>
        <v>409050</v>
      </c>
      <c r="D35" s="46">
        <f>SUM(D5:D34)</f>
        <v>897.94</v>
      </c>
      <c r="E35" s="21">
        <f>AVERAGE(E5:E34)</f>
        <v>647.833333333333</v>
      </c>
      <c r="F35" s="21">
        <f t="shared" ref="F35:X35" si="0">AVERAGE(F5:F34)</f>
        <v>25.039</v>
      </c>
      <c r="G35" s="21">
        <f t="shared" si="0"/>
        <v>44.75</v>
      </c>
      <c r="H35" s="21">
        <f t="shared" si="0"/>
        <v>0.564933333333333</v>
      </c>
      <c r="I35" s="21">
        <f t="shared" si="0"/>
        <v>7.56666666666667</v>
      </c>
      <c r="J35" s="21">
        <f t="shared" si="0"/>
        <v>0.134966666666667</v>
      </c>
      <c r="K35" s="21">
        <f t="shared" si="0"/>
        <v>52.295</v>
      </c>
      <c r="L35" s="21">
        <f t="shared" si="0"/>
        <v>9.71466666666667</v>
      </c>
      <c r="M35" s="21">
        <f t="shared" si="0"/>
        <v>7.26666666666667</v>
      </c>
      <c r="N35" s="21">
        <f t="shared" si="0"/>
        <v>6.97266666666667</v>
      </c>
      <c r="O35" s="21">
        <f t="shared" si="0"/>
        <v>408.233333333333</v>
      </c>
      <c r="P35" s="21">
        <f t="shared" si="0"/>
        <v>6.16666666666667</v>
      </c>
      <c r="Q35" s="21"/>
      <c r="R35" s="21"/>
      <c r="S35" s="21" t="e">
        <f t="shared" si="0"/>
        <v>#DIV/0!</v>
      </c>
      <c r="T35" s="21" t="e">
        <f t="shared" si="0"/>
        <v>#DIV/0!</v>
      </c>
      <c r="U35" s="21" t="e">
        <f t="shared" si="0"/>
        <v>#DIV/0!</v>
      </c>
      <c r="V35" s="21"/>
      <c r="W35" s="21" t="e">
        <f t="shared" si="0"/>
        <v>#DIV/0!</v>
      </c>
      <c r="X35" s="21" t="e">
        <f t="shared" si="0"/>
        <v>#DIV/0!</v>
      </c>
    </row>
    <row r="36" s="8" customFormat="1" ht="22" customHeight="1" spans="1:24">
      <c r="C36" s="42" t="s">
        <v>22</v>
      </c>
      <c r="D36" s="42"/>
      <c r="G36" s="43"/>
      <c r="H36" s="43"/>
      <c r="I36" s="43"/>
      <c r="L36" s="44" t="s">
        <v>23</v>
      </c>
      <c r="M36" s="44"/>
      <c r="U36" s="42" t="s">
        <v>24</v>
      </c>
      <c r="V36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6:M36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7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7"/>
  <sheetViews>
    <sheetView topLeftCell="A16" workbookViewId="0">
      <selection activeCell="I5" sqref="I5:J35"/>
    </sheetView>
  </sheetViews>
  <sheetFormatPr defaultColWidth="9" defaultRowHeight="13.5"/>
  <cols>
    <col min="1" max="1" width="4.375" style="7" customWidth="1"/>
    <col min="2" max="2" width="9.75" customWidth="1"/>
    <col min="3" max="3" width="9" customWidth="1"/>
    <col min="4" max="4" width="8.5" customWidth="1"/>
    <col min="5" max="6" width="7.375" customWidth="1"/>
    <col min="7" max="8" width="6.625" customWidth="1"/>
    <col min="9" max="12" width="6.75" customWidth="1"/>
    <col min="13" max="14" width="6.625" customWidth="1"/>
    <col min="15" max="16" width="7.375" customWidth="1"/>
    <col min="17" max="17" width="6.625" customWidth="1"/>
    <col min="18" max="18" width="9.5" customWidth="1"/>
    <col min="19" max="24" width="12.3833333333333" customWidth="1"/>
  </cols>
  <sheetData>
    <row r="1" ht="36" customHeight="1" spans="1:24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15" t="s">
        <v>3</v>
      </c>
      <c r="D2" s="29" t="s">
        <v>36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15"/>
      <c r="D3" s="30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2" customHeight="1" spans="1:24">
      <c r="A4" s="16"/>
      <c r="B4" s="15"/>
      <c r="C4" s="15"/>
      <c r="D4" s="31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33">
        <v>30724</v>
      </c>
      <c r="C5" s="34">
        <v>14390</v>
      </c>
      <c r="D5" s="34">
        <v>36.48</v>
      </c>
      <c r="E5" s="34">
        <v>650.1</v>
      </c>
      <c r="F5" s="34">
        <v>24.78</v>
      </c>
      <c r="G5" s="34">
        <v>42.32</v>
      </c>
      <c r="H5" s="34">
        <v>0.746</v>
      </c>
      <c r="I5" s="34">
        <v>5.72</v>
      </c>
      <c r="J5" s="34">
        <v>0.12</v>
      </c>
      <c r="K5" s="34">
        <v>49.19</v>
      </c>
      <c r="L5" s="34">
        <v>8.79</v>
      </c>
      <c r="M5" s="34">
        <v>7.31</v>
      </c>
      <c r="N5" s="34">
        <v>7.04</v>
      </c>
      <c r="O5" s="34">
        <v>425</v>
      </c>
      <c r="P5" s="34">
        <v>7</v>
      </c>
      <c r="Q5" s="35"/>
      <c r="R5" s="36">
        <f>B5/24</f>
        <v>1280.16666666667</v>
      </c>
      <c r="S5" s="37"/>
      <c r="T5" s="37"/>
      <c r="U5" s="37"/>
      <c r="V5" s="32"/>
      <c r="W5" s="32"/>
      <c r="X5" s="32"/>
    </row>
    <row r="6" s="7" customFormat="1" ht="22" customHeight="1" spans="1:24">
      <c r="A6" s="32">
        <v>2</v>
      </c>
      <c r="B6" s="33">
        <v>30776</v>
      </c>
      <c r="C6" s="34">
        <v>15540</v>
      </c>
      <c r="D6" s="34">
        <v>18.52</v>
      </c>
      <c r="E6" s="34">
        <v>444</v>
      </c>
      <c r="F6" s="34">
        <v>25.51</v>
      </c>
      <c r="G6" s="34">
        <v>47.11</v>
      </c>
      <c r="H6" s="34">
        <v>0.72</v>
      </c>
      <c r="I6" s="34">
        <v>5.42</v>
      </c>
      <c r="J6" s="34">
        <v>0.149</v>
      </c>
      <c r="K6" s="34">
        <v>50.73</v>
      </c>
      <c r="L6" s="34">
        <v>7.96</v>
      </c>
      <c r="M6" s="34">
        <v>7.28</v>
      </c>
      <c r="N6" s="34">
        <v>6.92</v>
      </c>
      <c r="O6" s="34">
        <v>453</v>
      </c>
      <c r="P6" s="34">
        <v>6</v>
      </c>
      <c r="Q6" s="35"/>
      <c r="R6" s="36">
        <f t="shared" ref="R6:R34" si="0">B6/24</f>
        <v>1282.33333333333</v>
      </c>
      <c r="S6" s="37"/>
      <c r="T6" s="37"/>
      <c r="U6" s="37"/>
      <c r="V6" s="32"/>
      <c r="W6" s="32"/>
      <c r="X6" s="32"/>
    </row>
    <row r="7" s="7" customFormat="1" ht="22" customHeight="1" spans="1:24">
      <c r="A7" s="32">
        <v>3</v>
      </c>
      <c r="B7" s="33">
        <v>31124</v>
      </c>
      <c r="C7" s="34">
        <v>15250</v>
      </c>
      <c r="D7" s="34">
        <v>37.7</v>
      </c>
      <c r="E7" s="34">
        <v>960.2</v>
      </c>
      <c r="F7" s="34">
        <v>26.18</v>
      </c>
      <c r="G7" s="34">
        <v>48.76</v>
      </c>
      <c r="H7" s="34">
        <v>0.688</v>
      </c>
      <c r="I7" s="34">
        <v>8.49</v>
      </c>
      <c r="J7" s="34">
        <v>0.149</v>
      </c>
      <c r="K7" s="34">
        <v>61.04</v>
      </c>
      <c r="L7" s="34">
        <v>8.4</v>
      </c>
      <c r="M7" s="34">
        <v>7.34</v>
      </c>
      <c r="N7" s="34">
        <v>6.95</v>
      </c>
      <c r="O7" s="34">
        <v>491</v>
      </c>
      <c r="P7" s="34">
        <v>6</v>
      </c>
      <c r="Q7" s="35"/>
      <c r="R7" s="36">
        <f t="shared" si="0"/>
        <v>1296.83333333333</v>
      </c>
      <c r="S7" s="37"/>
      <c r="T7" s="37"/>
      <c r="U7" s="37"/>
      <c r="V7" s="32"/>
      <c r="W7" s="32"/>
      <c r="X7" s="32"/>
    </row>
    <row r="8" s="7" customFormat="1" ht="22" customHeight="1" spans="1:24">
      <c r="A8" s="32">
        <v>4</v>
      </c>
      <c r="B8" s="33">
        <v>31259</v>
      </c>
      <c r="C8" s="34">
        <v>15020</v>
      </c>
      <c r="D8" s="34">
        <v>35.6</v>
      </c>
      <c r="E8" s="34">
        <v>887.9</v>
      </c>
      <c r="F8" s="34">
        <v>25.78</v>
      </c>
      <c r="G8" s="34">
        <v>34.77</v>
      </c>
      <c r="H8" s="34">
        <v>0.543</v>
      </c>
      <c r="I8" s="34">
        <v>10.9</v>
      </c>
      <c r="J8" s="34">
        <v>0.136</v>
      </c>
      <c r="K8" s="34">
        <v>42.98</v>
      </c>
      <c r="L8" s="34">
        <v>8.67</v>
      </c>
      <c r="M8" s="34">
        <v>7.34</v>
      </c>
      <c r="N8" s="34">
        <v>6.97</v>
      </c>
      <c r="O8" s="34">
        <v>548</v>
      </c>
      <c r="P8" s="34">
        <v>7</v>
      </c>
      <c r="Q8" s="35"/>
      <c r="R8" s="36">
        <f t="shared" si="0"/>
        <v>1302.45833333333</v>
      </c>
      <c r="S8" s="37"/>
      <c r="T8" s="37"/>
      <c r="U8" s="37"/>
      <c r="V8" s="32"/>
      <c r="W8" s="32"/>
      <c r="X8" s="32"/>
    </row>
    <row r="9" s="7" customFormat="1" ht="22" customHeight="1" spans="1:24">
      <c r="A9" s="32">
        <v>5</v>
      </c>
      <c r="B9" s="33">
        <v>32309</v>
      </c>
      <c r="C9" s="34">
        <v>15340</v>
      </c>
      <c r="D9" s="34">
        <v>18.26</v>
      </c>
      <c r="E9" s="34">
        <v>532.8</v>
      </c>
      <c r="F9" s="34">
        <v>23.29</v>
      </c>
      <c r="G9" s="34">
        <v>45.64</v>
      </c>
      <c r="H9" s="34">
        <v>0.618</v>
      </c>
      <c r="I9" s="34">
        <v>6.38</v>
      </c>
      <c r="J9" s="34">
        <v>0.116</v>
      </c>
      <c r="K9" s="34">
        <v>55.2</v>
      </c>
      <c r="L9" s="34">
        <v>7.98</v>
      </c>
      <c r="M9" s="34">
        <v>7.31</v>
      </c>
      <c r="N9" s="34">
        <v>6.89</v>
      </c>
      <c r="O9" s="34">
        <v>492</v>
      </c>
      <c r="P9" s="34">
        <v>7</v>
      </c>
      <c r="Q9" s="35"/>
      <c r="R9" s="36">
        <f t="shared" si="0"/>
        <v>1346.20833333333</v>
      </c>
      <c r="S9" s="37"/>
      <c r="T9" s="37"/>
      <c r="U9" s="37"/>
      <c r="V9" s="32"/>
      <c r="W9" s="32"/>
      <c r="X9" s="32"/>
    </row>
    <row r="10" s="7" customFormat="1" ht="22" customHeight="1" spans="1:24">
      <c r="A10" s="32">
        <v>6</v>
      </c>
      <c r="B10" s="33">
        <v>32418</v>
      </c>
      <c r="C10" s="34">
        <v>14840</v>
      </c>
      <c r="D10" s="34">
        <v>38.7</v>
      </c>
      <c r="E10" s="34">
        <v>412.4</v>
      </c>
      <c r="F10" s="34">
        <v>24.93</v>
      </c>
      <c r="G10" s="34">
        <v>49.12</v>
      </c>
      <c r="H10" s="34">
        <v>0.592</v>
      </c>
      <c r="I10" s="34">
        <v>5.3</v>
      </c>
      <c r="J10" s="34">
        <v>0.117</v>
      </c>
      <c r="K10" s="34">
        <v>51</v>
      </c>
      <c r="L10" s="34">
        <v>7.92</v>
      </c>
      <c r="M10" s="34">
        <v>7.25</v>
      </c>
      <c r="N10" s="34">
        <v>6.91</v>
      </c>
      <c r="O10" s="34">
        <v>383</v>
      </c>
      <c r="P10" s="34">
        <v>6</v>
      </c>
      <c r="Q10" s="35"/>
      <c r="R10" s="36">
        <f t="shared" si="0"/>
        <v>1350.75</v>
      </c>
      <c r="S10" s="37"/>
      <c r="T10" s="37"/>
      <c r="U10" s="37"/>
      <c r="V10" s="32"/>
      <c r="W10" s="32"/>
      <c r="X10" s="32"/>
    </row>
    <row r="11" s="7" customFormat="1" ht="22" customHeight="1" spans="1:24">
      <c r="A11" s="32">
        <v>7</v>
      </c>
      <c r="B11" s="33">
        <v>31696</v>
      </c>
      <c r="C11" s="34">
        <v>15700</v>
      </c>
      <c r="D11" s="34">
        <v>37.8</v>
      </c>
      <c r="E11" s="34">
        <v>395.8</v>
      </c>
      <c r="F11" s="34">
        <v>26.61</v>
      </c>
      <c r="G11" s="34">
        <v>47.98</v>
      </c>
      <c r="H11" s="34">
        <v>0.598</v>
      </c>
      <c r="I11" s="34">
        <v>5.51</v>
      </c>
      <c r="J11" s="34">
        <v>0.139</v>
      </c>
      <c r="K11" s="34">
        <v>55.68</v>
      </c>
      <c r="L11" s="34">
        <v>7.92</v>
      </c>
      <c r="M11" s="34">
        <v>7.38</v>
      </c>
      <c r="N11" s="34">
        <v>7.07</v>
      </c>
      <c r="O11" s="34">
        <v>486</v>
      </c>
      <c r="P11" s="34">
        <v>7</v>
      </c>
      <c r="Q11" s="35"/>
      <c r="R11" s="36">
        <f t="shared" si="0"/>
        <v>1320.66666666667</v>
      </c>
      <c r="S11" s="37"/>
      <c r="T11" s="37"/>
      <c r="U11" s="37"/>
      <c r="V11" s="32"/>
      <c r="W11" s="32"/>
      <c r="X11" s="32"/>
    </row>
    <row r="12" s="7" customFormat="1" ht="22" customHeight="1" spans="1:24">
      <c r="A12" s="32">
        <v>8</v>
      </c>
      <c r="B12" s="33">
        <v>29287</v>
      </c>
      <c r="C12" s="34">
        <v>15860</v>
      </c>
      <c r="D12" s="34">
        <v>18.42</v>
      </c>
      <c r="E12" s="34">
        <v>388.3</v>
      </c>
      <c r="F12" s="34">
        <v>25.61</v>
      </c>
      <c r="G12" s="34">
        <v>45.96</v>
      </c>
      <c r="H12" s="34">
        <v>0.651</v>
      </c>
      <c r="I12" s="34">
        <v>4.92</v>
      </c>
      <c r="J12" s="34">
        <v>0.139</v>
      </c>
      <c r="K12" s="34">
        <v>47.19</v>
      </c>
      <c r="L12" s="34">
        <v>7.86</v>
      </c>
      <c r="M12" s="34">
        <v>7.39</v>
      </c>
      <c r="N12" s="34">
        <v>6.94</v>
      </c>
      <c r="O12" s="34">
        <v>306</v>
      </c>
      <c r="P12" s="34">
        <v>5</v>
      </c>
      <c r="Q12" s="35"/>
      <c r="R12" s="36">
        <f t="shared" si="0"/>
        <v>1220.29166666667</v>
      </c>
      <c r="S12" s="37"/>
      <c r="T12" s="37"/>
      <c r="U12" s="37"/>
      <c r="V12" s="32"/>
      <c r="W12" s="32"/>
      <c r="X12" s="32"/>
    </row>
    <row r="13" s="7" customFormat="1" ht="22" customHeight="1" spans="1:24">
      <c r="A13" s="32">
        <v>9</v>
      </c>
      <c r="B13" s="33">
        <v>32282</v>
      </c>
      <c r="C13" s="34">
        <v>14930</v>
      </c>
      <c r="D13" s="34">
        <v>36.9</v>
      </c>
      <c r="E13" s="34">
        <v>355.2</v>
      </c>
      <c r="F13" s="34">
        <v>25.58</v>
      </c>
      <c r="G13" s="34">
        <v>26.31</v>
      </c>
      <c r="H13" s="34">
        <v>0.638</v>
      </c>
      <c r="I13" s="34">
        <v>1.46</v>
      </c>
      <c r="J13" s="34">
        <v>0.119</v>
      </c>
      <c r="K13" s="34">
        <v>35.54</v>
      </c>
      <c r="L13" s="34">
        <v>8.59</v>
      </c>
      <c r="M13" s="34">
        <v>7.28</v>
      </c>
      <c r="N13" s="34">
        <v>6.92</v>
      </c>
      <c r="O13" s="34">
        <v>2270</v>
      </c>
      <c r="P13" s="34">
        <v>6</v>
      </c>
      <c r="Q13" s="35"/>
      <c r="R13" s="36">
        <f t="shared" si="0"/>
        <v>1345.08333333333</v>
      </c>
      <c r="S13" s="37"/>
      <c r="T13" s="37"/>
      <c r="U13" s="37"/>
      <c r="V13" s="32"/>
      <c r="W13" s="32"/>
      <c r="X13" s="32"/>
    </row>
    <row r="14" s="7" customFormat="1" ht="22" customHeight="1" spans="1:24">
      <c r="A14" s="32">
        <v>10</v>
      </c>
      <c r="B14" s="33">
        <v>32446</v>
      </c>
      <c r="C14" s="34">
        <v>15710</v>
      </c>
      <c r="D14" s="34">
        <v>36.2</v>
      </c>
      <c r="E14" s="34">
        <v>784.1</v>
      </c>
      <c r="F14" s="34">
        <v>26.73</v>
      </c>
      <c r="G14" s="34">
        <v>55.53</v>
      </c>
      <c r="H14" s="34">
        <v>0.645</v>
      </c>
      <c r="I14" s="34">
        <v>9.57</v>
      </c>
      <c r="J14" s="34">
        <v>0.114</v>
      </c>
      <c r="K14" s="34">
        <v>57.74</v>
      </c>
      <c r="L14" s="34">
        <v>8.29</v>
      </c>
      <c r="M14" s="34">
        <v>7.25</v>
      </c>
      <c r="N14" s="34">
        <v>6.89</v>
      </c>
      <c r="O14" s="34">
        <v>887</v>
      </c>
      <c r="P14" s="34">
        <v>7</v>
      </c>
      <c r="Q14" s="35"/>
      <c r="R14" s="36">
        <f t="shared" si="0"/>
        <v>1351.91666666667</v>
      </c>
      <c r="S14" s="37"/>
      <c r="T14" s="37"/>
      <c r="U14" s="37"/>
      <c r="V14" s="32"/>
      <c r="W14" s="32"/>
      <c r="X14" s="32"/>
    </row>
    <row r="15" s="7" customFormat="1" ht="22" customHeight="1" spans="1:24">
      <c r="A15" s="32">
        <v>11</v>
      </c>
      <c r="B15" s="33">
        <v>32441</v>
      </c>
      <c r="C15" s="34">
        <v>15780</v>
      </c>
      <c r="D15" s="34">
        <v>35.56</v>
      </c>
      <c r="E15" s="34">
        <v>419.9</v>
      </c>
      <c r="F15" s="34">
        <v>26.31</v>
      </c>
      <c r="G15" s="34">
        <v>45.76</v>
      </c>
      <c r="H15" s="34">
        <v>0.503</v>
      </c>
      <c r="I15" s="34">
        <v>5.98</v>
      </c>
      <c r="J15" s="34">
        <v>0.101</v>
      </c>
      <c r="K15" s="34">
        <v>47</v>
      </c>
      <c r="L15" s="34">
        <v>9.54</v>
      </c>
      <c r="M15" s="34">
        <v>7.37</v>
      </c>
      <c r="N15" s="34">
        <v>6.92</v>
      </c>
      <c r="O15" s="34">
        <v>691</v>
      </c>
      <c r="P15" s="34">
        <v>6</v>
      </c>
      <c r="Q15" s="35"/>
      <c r="R15" s="36">
        <f t="shared" si="0"/>
        <v>1351.70833333333</v>
      </c>
      <c r="S15" s="37"/>
      <c r="T15" s="37"/>
      <c r="U15" s="37"/>
      <c r="V15" s="32"/>
      <c r="W15" s="32"/>
      <c r="X15" s="32"/>
    </row>
    <row r="16" s="7" customFormat="1" ht="22" customHeight="1" spans="1:24">
      <c r="A16" s="32">
        <v>12</v>
      </c>
      <c r="B16" s="33">
        <v>31392</v>
      </c>
      <c r="C16" s="34">
        <v>14580</v>
      </c>
      <c r="D16" s="34">
        <v>18.1</v>
      </c>
      <c r="E16" s="34">
        <v>442.5</v>
      </c>
      <c r="F16" s="34">
        <v>24.18</v>
      </c>
      <c r="G16" s="34">
        <v>48.77</v>
      </c>
      <c r="H16" s="34">
        <v>0.569</v>
      </c>
      <c r="I16" s="34">
        <v>5.87</v>
      </c>
      <c r="J16" s="34">
        <v>0.122</v>
      </c>
      <c r="K16" s="34">
        <v>52.29</v>
      </c>
      <c r="L16" s="34">
        <v>8.71</v>
      </c>
      <c r="M16" s="34">
        <v>7.33</v>
      </c>
      <c r="N16" s="34">
        <v>6.92</v>
      </c>
      <c r="O16" s="34">
        <v>673</v>
      </c>
      <c r="P16" s="34">
        <v>5</v>
      </c>
      <c r="Q16" s="35"/>
      <c r="R16" s="36">
        <f t="shared" si="0"/>
        <v>1308</v>
      </c>
      <c r="S16" s="37"/>
      <c r="T16" s="37"/>
      <c r="U16" s="37"/>
      <c r="V16" s="32"/>
      <c r="W16" s="32"/>
      <c r="X16" s="32"/>
    </row>
    <row r="17" s="7" customFormat="1" ht="22" customHeight="1" spans="1:24">
      <c r="A17" s="32">
        <v>13</v>
      </c>
      <c r="B17" s="33">
        <v>31242</v>
      </c>
      <c r="C17" s="34">
        <v>13690</v>
      </c>
      <c r="D17" s="34">
        <v>37.18</v>
      </c>
      <c r="E17" s="34">
        <v>588</v>
      </c>
      <c r="F17" s="34">
        <v>24.48</v>
      </c>
      <c r="G17" s="34">
        <v>46.18</v>
      </c>
      <c r="H17" s="34">
        <v>0.636</v>
      </c>
      <c r="I17" s="34">
        <v>6.39</v>
      </c>
      <c r="J17" s="34">
        <v>0.119</v>
      </c>
      <c r="K17" s="34">
        <v>49.34</v>
      </c>
      <c r="L17" s="34">
        <v>9.18</v>
      </c>
      <c r="M17" s="34">
        <v>7.34</v>
      </c>
      <c r="N17" s="34">
        <v>6.93</v>
      </c>
      <c r="O17" s="34">
        <v>773</v>
      </c>
      <c r="P17" s="34">
        <v>6</v>
      </c>
      <c r="Q17" s="35"/>
      <c r="R17" s="36">
        <f t="shared" si="0"/>
        <v>1301.75</v>
      </c>
      <c r="S17" s="37"/>
      <c r="T17" s="37"/>
      <c r="U17" s="37"/>
      <c r="V17" s="32"/>
      <c r="W17" s="32"/>
      <c r="X17" s="32"/>
    </row>
    <row r="18" s="7" customFormat="1" ht="22" customHeight="1" spans="1:24">
      <c r="A18" s="32">
        <v>14</v>
      </c>
      <c r="B18" s="33">
        <v>28860</v>
      </c>
      <c r="C18" s="34">
        <v>13930</v>
      </c>
      <c r="D18" s="34">
        <v>35.36</v>
      </c>
      <c r="E18" s="34">
        <v>442.5</v>
      </c>
      <c r="F18" s="34">
        <v>23.36</v>
      </c>
      <c r="G18" s="34">
        <v>50.06</v>
      </c>
      <c r="H18" s="34">
        <v>0.583</v>
      </c>
      <c r="I18" s="34">
        <v>6.2</v>
      </c>
      <c r="J18" s="34">
        <v>0.103</v>
      </c>
      <c r="K18" s="34">
        <v>53.84</v>
      </c>
      <c r="L18" s="34">
        <v>8.54</v>
      </c>
      <c r="M18" s="34">
        <v>7.25</v>
      </c>
      <c r="N18" s="34">
        <v>6.89</v>
      </c>
      <c r="O18" s="34">
        <v>642</v>
      </c>
      <c r="P18" s="34">
        <v>6</v>
      </c>
      <c r="Q18" s="35"/>
      <c r="R18" s="36">
        <f t="shared" si="0"/>
        <v>1202.5</v>
      </c>
      <c r="S18" s="37"/>
      <c r="T18" s="37"/>
      <c r="U18" s="37"/>
      <c r="V18" s="32"/>
      <c r="W18" s="32"/>
      <c r="X18" s="32"/>
    </row>
    <row r="19" s="7" customFormat="1" ht="22" customHeight="1" spans="1:24">
      <c r="A19" s="32">
        <v>15</v>
      </c>
      <c r="B19" s="33">
        <v>30074</v>
      </c>
      <c r="C19" s="34">
        <v>12420</v>
      </c>
      <c r="D19" s="34">
        <v>17.68</v>
      </c>
      <c r="E19" s="34">
        <v>921</v>
      </c>
      <c r="F19" s="34">
        <v>26.63</v>
      </c>
      <c r="G19" s="34">
        <v>67.93</v>
      </c>
      <c r="H19" s="34">
        <v>0.846</v>
      </c>
      <c r="I19" s="34">
        <v>10.03</v>
      </c>
      <c r="J19" s="34">
        <v>0.107</v>
      </c>
      <c r="K19" s="34">
        <v>73.03</v>
      </c>
      <c r="L19" s="34">
        <v>7.99</v>
      </c>
      <c r="M19" s="34">
        <v>7.38</v>
      </c>
      <c r="N19" s="34">
        <v>7.09</v>
      </c>
      <c r="O19" s="34">
        <v>863</v>
      </c>
      <c r="P19" s="34">
        <v>7</v>
      </c>
      <c r="Q19" s="35"/>
      <c r="R19" s="36">
        <f t="shared" si="0"/>
        <v>1253.08333333333</v>
      </c>
      <c r="S19" s="37"/>
      <c r="T19" s="37"/>
      <c r="U19" s="37"/>
      <c r="V19" s="32"/>
      <c r="W19" s="32"/>
      <c r="X19" s="32"/>
    </row>
    <row r="20" s="7" customFormat="1" ht="22" customHeight="1" spans="1:24">
      <c r="A20" s="32">
        <v>16</v>
      </c>
      <c r="B20" s="33">
        <v>30048</v>
      </c>
      <c r="C20" s="34">
        <v>14090</v>
      </c>
      <c r="D20" s="34">
        <v>17.6</v>
      </c>
      <c r="E20" s="34">
        <v>748</v>
      </c>
      <c r="F20" s="34">
        <v>23.94</v>
      </c>
      <c r="G20" s="34">
        <v>29.98</v>
      </c>
      <c r="H20" s="34">
        <v>0.48</v>
      </c>
      <c r="I20" s="34">
        <v>12.19</v>
      </c>
      <c r="J20" s="34">
        <v>0.157</v>
      </c>
      <c r="K20" s="34">
        <v>51.96</v>
      </c>
      <c r="L20" s="34">
        <v>8.44</v>
      </c>
      <c r="M20" s="34">
        <v>7.33</v>
      </c>
      <c r="N20" s="34">
        <v>6.91</v>
      </c>
      <c r="O20" s="34">
        <v>804</v>
      </c>
      <c r="P20" s="34">
        <v>6</v>
      </c>
      <c r="Q20" s="35"/>
      <c r="R20" s="36">
        <f t="shared" si="0"/>
        <v>1252</v>
      </c>
      <c r="S20" s="37"/>
      <c r="T20" s="37"/>
      <c r="U20" s="37"/>
      <c r="V20" s="32"/>
      <c r="W20" s="32"/>
      <c r="X20" s="32"/>
    </row>
    <row r="21" s="7" customFormat="1" ht="22" customHeight="1" spans="1:24">
      <c r="A21" s="32">
        <v>17</v>
      </c>
      <c r="B21" s="33">
        <v>30223</v>
      </c>
      <c r="C21" s="34">
        <v>14440</v>
      </c>
      <c r="D21" s="34">
        <v>35.96</v>
      </c>
      <c r="E21" s="34">
        <v>632.1</v>
      </c>
      <c r="F21" s="34">
        <v>23.38</v>
      </c>
      <c r="G21" s="34">
        <v>43.92</v>
      </c>
      <c r="H21" s="34">
        <v>0.442</v>
      </c>
      <c r="I21" s="34">
        <v>8.69</v>
      </c>
      <c r="J21" s="34">
        <v>0.138</v>
      </c>
      <c r="K21" s="34">
        <v>55.23</v>
      </c>
      <c r="L21" s="34">
        <v>8.28</v>
      </c>
      <c r="M21" s="34">
        <v>7.34</v>
      </c>
      <c r="N21" s="34">
        <v>6.95</v>
      </c>
      <c r="O21" s="34">
        <v>792</v>
      </c>
      <c r="P21" s="34">
        <v>6</v>
      </c>
      <c r="Q21" s="35"/>
      <c r="R21" s="36">
        <f t="shared" si="0"/>
        <v>1259.29166666667</v>
      </c>
      <c r="S21" s="37"/>
      <c r="T21" s="37"/>
      <c r="U21" s="37"/>
      <c r="V21" s="32"/>
      <c r="W21" s="32"/>
      <c r="X21" s="32"/>
    </row>
    <row r="22" s="7" customFormat="1" ht="22" customHeight="1" spans="1:24">
      <c r="A22" s="32">
        <v>18</v>
      </c>
      <c r="B22" s="33">
        <v>30310</v>
      </c>
      <c r="C22" s="34">
        <v>14140</v>
      </c>
      <c r="D22" s="34">
        <v>35.64</v>
      </c>
      <c r="E22" s="34">
        <v>880.4</v>
      </c>
      <c r="F22" s="34">
        <v>26.73</v>
      </c>
      <c r="G22" s="34">
        <v>29.46</v>
      </c>
      <c r="H22" s="34">
        <v>0.368</v>
      </c>
      <c r="I22" s="34">
        <v>6.6</v>
      </c>
      <c r="J22" s="34">
        <v>0.097</v>
      </c>
      <c r="K22" s="34">
        <v>41.24</v>
      </c>
      <c r="L22" s="34">
        <v>9.84</v>
      </c>
      <c r="M22" s="34">
        <v>7.25</v>
      </c>
      <c r="N22" s="34">
        <v>6.92</v>
      </c>
      <c r="O22" s="34">
        <v>802</v>
      </c>
      <c r="P22" s="34">
        <v>7</v>
      </c>
      <c r="Q22" s="35"/>
      <c r="R22" s="36">
        <f t="shared" si="0"/>
        <v>1262.91666666667</v>
      </c>
      <c r="S22" s="37"/>
      <c r="T22" s="37"/>
      <c r="U22" s="37"/>
      <c r="V22" s="32"/>
      <c r="W22" s="32"/>
      <c r="X22" s="32"/>
    </row>
    <row r="23" s="7" customFormat="1" ht="22" customHeight="1" spans="1:24">
      <c r="A23" s="32">
        <v>19</v>
      </c>
      <c r="B23" s="33">
        <v>29839</v>
      </c>
      <c r="C23" s="34">
        <v>14150</v>
      </c>
      <c r="D23" s="34">
        <v>18.7</v>
      </c>
      <c r="E23" s="34">
        <v>808.2</v>
      </c>
      <c r="F23" s="34">
        <v>24.38</v>
      </c>
      <c r="G23" s="34">
        <v>46.8</v>
      </c>
      <c r="H23" s="34">
        <v>0.551</v>
      </c>
      <c r="I23" s="34">
        <v>10.71</v>
      </c>
      <c r="J23" s="34">
        <v>0.098</v>
      </c>
      <c r="K23" s="34">
        <v>63.02</v>
      </c>
      <c r="L23" s="34">
        <v>7.89</v>
      </c>
      <c r="M23" s="34">
        <v>7.26</v>
      </c>
      <c r="N23" s="34">
        <v>7.03</v>
      </c>
      <c r="O23" s="34">
        <v>794</v>
      </c>
      <c r="P23" s="34">
        <v>7</v>
      </c>
      <c r="Q23" s="35"/>
      <c r="R23" s="36">
        <f t="shared" si="0"/>
        <v>1243.29166666667</v>
      </c>
      <c r="S23" s="37"/>
      <c r="T23" s="37"/>
      <c r="U23" s="37"/>
      <c r="V23" s="32"/>
      <c r="W23" s="32"/>
      <c r="X23" s="32"/>
    </row>
    <row r="24" s="7" customFormat="1" ht="22" customHeight="1" spans="1:24">
      <c r="A24" s="32">
        <v>20</v>
      </c>
      <c r="B24" s="33">
        <v>30282</v>
      </c>
      <c r="C24" s="34">
        <v>14080</v>
      </c>
      <c r="D24" s="34">
        <v>37.1</v>
      </c>
      <c r="E24" s="34">
        <v>778.3</v>
      </c>
      <c r="F24" s="34">
        <v>26.78</v>
      </c>
      <c r="G24" s="34">
        <v>49.62</v>
      </c>
      <c r="H24" s="34">
        <v>0.698</v>
      </c>
      <c r="I24" s="34">
        <v>9.98</v>
      </c>
      <c r="J24" s="34">
        <v>0.126</v>
      </c>
      <c r="K24" s="34">
        <v>61.59</v>
      </c>
      <c r="L24" s="34">
        <v>9.35</v>
      </c>
      <c r="M24" s="34">
        <v>7.33</v>
      </c>
      <c r="N24" s="34">
        <v>7.08</v>
      </c>
      <c r="O24" s="34">
        <v>774</v>
      </c>
      <c r="P24" s="34">
        <v>5</v>
      </c>
      <c r="Q24" s="35"/>
      <c r="R24" s="36">
        <f t="shared" si="0"/>
        <v>1261.75</v>
      </c>
      <c r="S24" s="37"/>
      <c r="T24" s="37"/>
      <c r="U24" s="37"/>
      <c r="V24" s="32"/>
      <c r="W24" s="32"/>
      <c r="X24" s="32"/>
    </row>
    <row r="25" s="7" customFormat="1" ht="22" customHeight="1" spans="1:24">
      <c r="A25" s="32">
        <v>21</v>
      </c>
      <c r="B25" s="33">
        <v>29676</v>
      </c>
      <c r="C25" s="34">
        <v>14140</v>
      </c>
      <c r="D25" s="34">
        <v>18.02</v>
      </c>
      <c r="E25" s="34">
        <v>696.3</v>
      </c>
      <c r="F25" s="34">
        <v>26.69</v>
      </c>
      <c r="G25" s="34">
        <v>51.06</v>
      </c>
      <c r="H25" s="34">
        <v>0.837</v>
      </c>
      <c r="I25" s="34">
        <v>6.33</v>
      </c>
      <c r="J25" s="34">
        <v>0.127</v>
      </c>
      <c r="K25" s="34">
        <v>53.87</v>
      </c>
      <c r="L25" s="34">
        <v>9.9</v>
      </c>
      <c r="M25" s="34">
        <v>7.28</v>
      </c>
      <c r="N25" s="34">
        <v>7.09</v>
      </c>
      <c r="O25" s="34">
        <v>846</v>
      </c>
      <c r="P25" s="34">
        <v>7</v>
      </c>
      <c r="Q25" s="35"/>
      <c r="R25" s="36">
        <f t="shared" si="0"/>
        <v>1236.5</v>
      </c>
      <c r="S25" s="37"/>
      <c r="T25" s="37"/>
      <c r="U25" s="37"/>
      <c r="V25" s="32"/>
      <c r="W25" s="32"/>
      <c r="X25" s="32"/>
    </row>
    <row r="26" s="7" customFormat="1" ht="22" customHeight="1" spans="1:24">
      <c r="A26" s="32">
        <v>22</v>
      </c>
      <c r="B26" s="33">
        <v>30282</v>
      </c>
      <c r="C26" s="34">
        <v>13930</v>
      </c>
      <c r="D26" s="34">
        <v>36.48</v>
      </c>
      <c r="E26" s="34">
        <v>559.8</v>
      </c>
      <c r="F26" s="34">
        <v>26.39</v>
      </c>
      <c r="G26" s="34">
        <v>53.67</v>
      </c>
      <c r="H26" s="34">
        <v>0.747</v>
      </c>
      <c r="I26" s="34">
        <v>6.2</v>
      </c>
      <c r="J26" s="34">
        <v>0.133</v>
      </c>
      <c r="K26" s="34">
        <v>56.51</v>
      </c>
      <c r="L26" s="34">
        <v>11.2</v>
      </c>
      <c r="M26" s="34">
        <v>7.33</v>
      </c>
      <c r="N26" s="34">
        <v>7.11</v>
      </c>
      <c r="O26" s="34">
        <v>825</v>
      </c>
      <c r="P26" s="34">
        <v>6</v>
      </c>
      <c r="Q26" s="35"/>
      <c r="R26" s="36">
        <f t="shared" si="0"/>
        <v>1261.75</v>
      </c>
      <c r="S26" s="37"/>
      <c r="T26" s="37"/>
      <c r="U26" s="37"/>
      <c r="V26" s="32"/>
      <c r="W26" s="32"/>
      <c r="X26" s="32"/>
    </row>
    <row r="27" s="7" customFormat="1" ht="22" customHeight="1" spans="1:24">
      <c r="A27" s="32">
        <v>23</v>
      </c>
      <c r="B27" s="33">
        <v>30426</v>
      </c>
      <c r="C27" s="34">
        <v>13400</v>
      </c>
      <c r="D27" s="34">
        <v>18.62</v>
      </c>
      <c r="E27" s="34">
        <v>671.3</v>
      </c>
      <c r="F27" s="34">
        <v>26.78</v>
      </c>
      <c r="G27" s="34">
        <v>52.13</v>
      </c>
      <c r="H27" s="34">
        <v>0.707</v>
      </c>
      <c r="I27" s="34">
        <v>10.53</v>
      </c>
      <c r="J27" s="34">
        <v>0.151</v>
      </c>
      <c r="K27" s="34">
        <v>65.82</v>
      </c>
      <c r="L27" s="34">
        <v>13.07</v>
      </c>
      <c r="M27" s="34">
        <v>7.36</v>
      </c>
      <c r="N27" s="34">
        <v>7.12</v>
      </c>
      <c r="O27" s="34">
        <v>892</v>
      </c>
      <c r="P27" s="34">
        <v>7</v>
      </c>
      <c r="Q27" s="35"/>
      <c r="R27" s="36">
        <f t="shared" si="0"/>
        <v>1267.75</v>
      </c>
      <c r="S27" s="37"/>
      <c r="T27" s="37"/>
      <c r="U27" s="37"/>
      <c r="V27" s="32"/>
      <c r="W27" s="32"/>
      <c r="X27" s="32"/>
    </row>
    <row r="28" s="7" customFormat="1" ht="22" customHeight="1" spans="1:24">
      <c r="A28" s="32">
        <v>24</v>
      </c>
      <c r="B28" s="33">
        <v>30273</v>
      </c>
      <c r="C28" s="34">
        <v>13780</v>
      </c>
      <c r="D28" s="34">
        <v>38.58</v>
      </c>
      <c r="E28" s="34">
        <v>548.3</v>
      </c>
      <c r="F28" s="34">
        <v>25.94</v>
      </c>
      <c r="G28" s="34">
        <v>35.01</v>
      </c>
      <c r="H28" s="34">
        <v>0.63</v>
      </c>
      <c r="I28" s="34">
        <v>5.62</v>
      </c>
      <c r="J28" s="34">
        <v>0.139</v>
      </c>
      <c r="K28" s="34">
        <v>46.06</v>
      </c>
      <c r="L28" s="34">
        <v>12.1</v>
      </c>
      <c r="M28" s="34">
        <v>7.37</v>
      </c>
      <c r="N28" s="34">
        <v>6.94</v>
      </c>
      <c r="O28" s="34">
        <v>735</v>
      </c>
      <c r="P28" s="34">
        <v>7</v>
      </c>
      <c r="Q28" s="35"/>
      <c r="R28" s="36">
        <f t="shared" si="0"/>
        <v>1261.375</v>
      </c>
      <c r="S28" s="37"/>
      <c r="T28" s="37"/>
      <c r="U28" s="37"/>
      <c r="V28" s="32"/>
      <c r="W28" s="32"/>
      <c r="X28" s="32"/>
    </row>
    <row r="29" s="7" customFormat="1" ht="22" customHeight="1" spans="1:24">
      <c r="A29" s="32">
        <v>25</v>
      </c>
      <c r="B29" s="33">
        <v>30298</v>
      </c>
      <c r="C29" s="34">
        <v>13700</v>
      </c>
      <c r="D29" s="34">
        <v>18.66</v>
      </c>
      <c r="E29" s="34">
        <v>758.6</v>
      </c>
      <c r="F29" s="34">
        <v>26.73</v>
      </c>
      <c r="G29" s="34">
        <v>52.63</v>
      </c>
      <c r="H29" s="34">
        <v>0.608</v>
      </c>
      <c r="I29" s="34">
        <v>6.14</v>
      </c>
      <c r="J29" s="34">
        <v>0.12</v>
      </c>
      <c r="K29" s="34">
        <v>60.62</v>
      </c>
      <c r="L29" s="34">
        <v>12.88</v>
      </c>
      <c r="M29" s="34">
        <v>7.36</v>
      </c>
      <c r="N29" s="34">
        <v>7.08</v>
      </c>
      <c r="O29" s="34">
        <v>806</v>
      </c>
      <c r="P29" s="34">
        <v>7</v>
      </c>
      <c r="Q29" s="35"/>
      <c r="R29" s="36">
        <f t="shared" si="0"/>
        <v>1262.41666666667</v>
      </c>
      <c r="S29" s="37"/>
      <c r="T29" s="37"/>
      <c r="U29" s="37"/>
      <c r="V29" s="32"/>
      <c r="W29" s="32"/>
      <c r="X29" s="32"/>
    </row>
    <row r="30" s="7" customFormat="1" ht="22" customHeight="1" spans="1:24">
      <c r="A30" s="32">
        <v>26</v>
      </c>
      <c r="B30" s="33">
        <v>30293</v>
      </c>
      <c r="C30" s="34">
        <v>13880</v>
      </c>
      <c r="D30" s="34">
        <v>35.8</v>
      </c>
      <c r="E30" s="34">
        <v>698.4</v>
      </c>
      <c r="F30" s="34">
        <v>27.94</v>
      </c>
      <c r="G30" s="34">
        <v>52.61</v>
      </c>
      <c r="H30" s="34">
        <v>0.719</v>
      </c>
      <c r="I30" s="34">
        <v>7.15</v>
      </c>
      <c r="J30" s="34">
        <v>0.134</v>
      </c>
      <c r="K30" s="34">
        <v>59.65</v>
      </c>
      <c r="L30" s="34">
        <v>11.47</v>
      </c>
      <c r="M30" s="34">
        <v>7.41</v>
      </c>
      <c r="N30" s="34">
        <v>7.12</v>
      </c>
      <c r="O30" s="34">
        <v>852</v>
      </c>
      <c r="P30" s="34">
        <v>6</v>
      </c>
      <c r="Q30" s="35"/>
      <c r="R30" s="36">
        <f t="shared" si="0"/>
        <v>1262.20833333333</v>
      </c>
      <c r="S30" s="37"/>
      <c r="T30" s="37"/>
      <c r="U30" s="37"/>
      <c r="V30" s="32"/>
      <c r="W30" s="32"/>
      <c r="X30" s="32"/>
    </row>
    <row r="31" s="7" customFormat="1" ht="22" customHeight="1" spans="1:24">
      <c r="A31" s="32">
        <v>27</v>
      </c>
      <c r="B31" s="33">
        <v>30316</v>
      </c>
      <c r="C31" s="34">
        <v>11730</v>
      </c>
      <c r="D31" s="34">
        <v>36.32</v>
      </c>
      <c r="E31" s="34">
        <v>547.8</v>
      </c>
      <c r="F31" s="34">
        <v>26.68</v>
      </c>
      <c r="G31" s="34">
        <v>34.07</v>
      </c>
      <c r="H31" s="34">
        <v>0.827</v>
      </c>
      <c r="I31" s="34">
        <v>3.21</v>
      </c>
      <c r="J31" s="34">
        <v>0.143</v>
      </c>
      <c r="K31" s="34">
        <v>48.08</v>
      </c>
      <c r="L31" s="34">
        <v>12.72</v>
      </c>
      <c r="M31" s="34">
        <v>7.39</v>
      </c>
      <c r="N31" s="34">
        <v>7.12</v>
      </c>
      <c r="O31" s="34">
        <v>614</v>
      </c>
      <c r="P31" s="34">
        <v>7</v>
      </c>
      <c r="Q31" s="35"/>
      <c r="R31" s="36">
        <f t="shared" si="0"/>
        <v>1263.16666666667</v>
      </c>
      <c r="S31" s="37"/>
      <c r="T31" s="37"/>
      <c r="U31" s="37"/>
      <c r="V31" s="32"/>
      <c r="W31" s="32"/>
      <c r="X31" s="32"/>
    </row>
    <row r="32" s="7" customFormat="1" ht="22" customHeight="1" spans="1:24">
      <c r="A32" s="32">
        <v>28</v>
      </c>
      <c r="B32" s="33">
        <v>30282</v>
      </c>
      <c r="C32" s="34">
        <v>12000</v>
      </c>
      <c r="D32" s="34">
        <v>17.48</v>
      </c>
      <c r="E32" s="34">
        <v>713.6</v>
      </c>
      <c r="F32" s="34">
        <v>27.73</v>
      </c>
      <c r="G32" s="34">
        <v>49.54</v>
      </c>
      <c r="H32" s="34">
        <v>0.695</v>
      </c>
      <c r="I32" s="34">
        <v>4.96</v>
      </c>
      <c r="J32" s="34">
        <v>0.161</v>
      </c>
      <c r="K32" s="34">
        <v>53.65</v>
      </c>
      <c r="L32" s="34">
        <v>10.65</v>
      </c>
      <c r="M32" s="34">
        <v>7.36</v>
      </c>
      <c r="N32" s="34">
        <v>7.08</v>
      </c>
      <c r="O32" s="34">
        <v>784</v>
      </c>
      <c r="P32" s="34">
        <v>7</v>
      </c>
      <c r="Q32" s="35"/>
      <c r="R32" s="36">
        <f t="shared" si="0"/>
        <v>1261.75</v>
      </c>
      <c r="S32" s="37"/>
      <c r="T32" s="37"/>
      <c r="U32" s="37"/>
      <c r="V32" s="32"/>
      <c r="W32" s="32"/>
      <c r="X32" s="32"/>
    </row>
    <row r="33" s="7" customFormat="1" ht="22" customHeight="1" spans="1:24">
      <c r="A33" s="32">
        <v>29</v>
      </c>
      <c r="B33" s="33">
        <v>30255</v>
      </c>
      <c r="C33" s="34">
        <v>11850</v>
      </c>
      <c r="D33" s="34">
        <v>35.78</v>
      </c>
      <c r="E33" s="34">
        <v>655.4</v>
      </c>
      <c r="F33" s="34">
        <v>27.13</v>
      </c>
      <c r="G33" s="34">
        <v>52.43</v>
      </c>
      <c r="H33" s="34">
        <v>0.784</v>
      </c>
      <c r="I33" s="34">
        <v>5.31</v>
      </c>
      <c r="J33" s="34">
        <v>0.162</v>
      </c>
      <c r="K33" s="34">
        <v>56.43</v>
      </c>
      <c r="L33" s="34">
        <v>12.35</v>
      </c>
      <c r="M33" s="34">
        <v>7.36</v>
      </c>
      <c r="N33" s="34">
        <v>7.08</v>
      </c>
      <c r="O33" s="34">
        <v>821</v>
      </c>
      <c r="P33" s="34">
        <v>7</v>
      </c>
      <c r="Q33" s="35"/>
      <c r="R33" s="36">
        <f t="shared" si="0"/>
        <v>1260.625</v>
      </c>
      <c r="S33" s="37"/>
      <c r="T33" s="37"/>
      <c r="U33" s="37"/>
      <c r="V33" s="32"/>
      <c r="W33" s="32"/>
      <c r="X33" s="32"/>
    </row>
    <row r="34" s="7" customFormat="1" ht="22" customHeight="1" spans="1:24">
      <c r="A34" s="32">
        <v>30</v>
      </c>
      <c r="B34" s="33">
        <v>30508</v>
      </c>
      <c r="C34" s="34">
        <v>11580</v>
      </c>
      <c r="D34" s="34">
        <v>18.72</v>
      </c>
      <c r="E34" s="34">
        <v>466.5</v>
      </c>
      <c r="F34" s="34">
        <v>24.83</v>
      </c>
      <c r="G34" s="34">
        <v>43.21</v>
      </c>
      <c r="H34" s="34">
        <v>0.534</v>
      </c>
      <c r="I34" s="34">
        <v>6.46</v>
      </c>
      <c r="J34" s="34">
        <v>0.132</v>
      </c>
      <c r="K34" s="34">
        <v>57.27</v>
      </c>
      <c r="L34" s="34">
        <v>11.46</v>
      </c>
      <c r="M34" s="34">
        <v>7.39</v>
      </c>
      <c r="N34" s="34">
        <v>7.04</v>
      </c>
      <c r="O34" s="34">
        <v>643</v>
      </c>
      <c r="P34" s="34">
        <v>6</v>
      </c>
      <c r="Q34" s="35"/>
      <c r="R34" s="36">
        <f t="shared" si="0"/>
        <v>1271.16666666667</v>
      </c>
      <c r="S34" s="37"/>
      <c r="T34" s="37"/>
      <c r="U34" s="37"/>
      <c r="V34" s="32"/>
      <c r="W34" s="32"/>
      <c r="X34" s="32"/>
    </row>
    <row r="35" s="7" customFormat="1" ht="22" customHeight="1" spans="1:24">
      <c r="A35" s="32">
        <v>31</v>
      </c>
      <c r="B35" s="38">
        <v>30605</v>
      </c>
      <c r="C35" s="39">
        <v>11890</v>
      </c>
      <c r="D35" s="39">
        <v>38.02</v>
      </c>
      <c r="E35" s="40">
        <v>477.1</v>
      </c>
      <c r="F35" s="41">
        <v>25.36</v>
      </c>
      <c r="G35" s="40">
        <v>53.59</v>
      </c>
      <c r="H35" s="39">
        <v>0.558</v>
      </c>
      <c r="I35" s="40">
        <v>6.98</v>
      </c>
      <c r="J35" s="39">
        <v>0.107</v>
      </c>
      <c r="K35" s="40">
        <v>57.33</v>
      </c>
      <c r="L35" s="39">
        <v>10.78</v>
      </c>
      <c r="M35" s="40">
        <v>7.38</v>
      </c>
      <c r="N35" s="39">
        <v>6.97</v>
      </c>
      <c r="O35" s="40">
        <v>592</v>
      </c>
      <c r="P35" s="39">
        <v>6</v>
      </c>
      <c r="Q35" s="35"/>
      <c r="R35" s="35"/>
      <c r="S35" s="37"/>
      <c r="T35" s="37"/>
      <c r="U35" s="37"/>
      <c r="V35" s="32"/>
      <c r="W35" s="32"/>
      <c r="X35" s="32"/>
    </row>
    <row r="36" s="27" customFormat="1" ht="22" customHeight="1" spans="1:24">
      <c r="A36" s="16" t="s">
        <v>21</v>
      </c>
      <c r="B36" s="19">
        <f>SUM(B5:B35)</f>
        <v>952246</v>
      </c>
      <c r="C36" s="19">
        <f>SUM(C5:C35)</f>
        <v>435760</v>
      </c>
      <c r="D36" s="20">
        <f>SUM(D5:D35)</f>
        <v>915.94</v>
      </c>
      <c r="E36" s="21">
        <f>AVERAGE(E5:E35)</f>
        <v>621.445161290322</v>
      </c>
      <c r="F36" s="21">
        <f t="shared" ref="F36:R36" si="1">AVERAGE(F5:F35)</f>
        <v>25.7216129032258</v>
      </c>
      <c r="G36" s="21">
        <f t="shared" si="1"/>
        <v>46.1912903225806</v>
      </c>
      <c r="H36" s="21">
        <f t="shared" si="1"/>
        <v>0.637451612903226</v>
      </c>
      <c r="I36" s="21">
        <f t="shared" si="1"/>
        <v>6.94193548387097</v>
      </c>
      <c r="J36" s="21">
        <f t="shared" si="1"/>
        <v>0.128225806451613</v>
      </c>
      <c r="K36" s="21">
        <f t="shared" si="1"/>
        <v>53.8748387096774</v>
      </c>
      <c r="L36" s="21">
        <f t="shared" si="1"/>
        <v>9.63612903225806</v>
      </c>
      <c r="M36" s="21">
        <f t="shared" si="1"/>
        <v>7.33225806451613</v>
      </c>
      <c r="N36" s="21">
        <f t="shared" si="1"/>
        <v>6.99645161290323</v>
      </c>
      <c r="O36" s="21">
        <f t="shared" si="1"/>
        <v>734.161290322581</v>
      </c>
      <c r="P36" s="21">
        <f t="shared" si="1"/>
        <v>6.38709677419355</v>
      </c>
      <c r="Q36" s="21" t="e">
        <f t="shared" si="1"/>
        <v>#DIV/0!</v>
      </c>
      <c r="R36" s="21">
        <f t="shared" si="1"/>
        <v>1280.05694444444</v>
      </c>
      <c r="S36" s="21" t="e">
        <f t="shared" ref="S36:X36" si="2">AVERAGE(S5:S35)</f>
        <v>#DIV/0!</v>
      </c>
      <c r="T36" s="21" t="e">
        <f t="shared" si="2"/>
        <v>#DIV/0!</v>
      </c>
      <c r="U36" s="21" t="e">
        <f t="shared" si="2"/>
        <v>#DIV/0!</v>
      </c>
      <c r="V36" s="21" t="e">
        <f t="shared" si="2"/>
        <v>#DIV/0!</v>
      </c>
      <c r="W36" s="21" t="e">
        <f t="shared" si="2"/>
        <v>#DIV/0!</v>
      </c>
      <c r="X36" s="21" t="e">
        <f t="shared" si="2"/>
        <v>#DIV/0!</v>
      </c>
    </row>
    <row r="37" s="8" customFormat="1" ht="22" customHeight="1" spans="1:24">
      <c r="C37" s="42" t="s">
        <v>22</v>
      </c>
      <c r="D37" s="42"/>
      <c r="G37" s="43"/>
      <c r="H37" s="43"/>
      <c r="I37" s="43"/>
      <c r="L37" s="44" t="s">
        <v>23</v>
      </c>
      <c r="M37" s="44"/>
      <c r="U37" s="42" t="s">
        <v>24</v>
      </c>
      <c r="V37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7:M37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6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9"/>
  <sheetViews>
    <sheetView topLeftCell="A10" workbookViewId="0">
      <selection activeCell="C15" sqref="C15:C17"/>
    </sheetView>
  </sheetViews>
  <sheetFormatPr defaultColWidth="9" defaultRowHeight="13.5"/>
  <cols>
    <col min="1" max="1" width="5.75" style="9" customWidth="1"/>
    <col min="2" max="2" width="7.125" style="9" customWidth="1"/>
    <col min="3" max="4" width="10.25" style="10" customWidth="1"/>
    <col min="5" max="5" width="9.5" customWidth="1"/>
    <col min="6" max="19" width="8.625" customWidth="1"/>
    <col min="20" max="25" width="12.3833333333333" customWidth="1"/>
  </cols>
  <sheetData>
    <row r="1" ht="60" customHeight="1"/>
    <row r="2" ht="60" customHeight="1" spans="1:25">
      <c r="A2" s="11" t="s">
        <v>37</v>
      </c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customFormat="1" ht="60" customHeight="1" spans="1:25">
      <c r="A3" s="13" t="s">
        <v>1</v>
      </c>
      <c r="B3" s="13" t="s">
        <v>38</v>
      </c>
      <c r="C3" s="14" t="s">
        <v>2</v>
      </c>
      <c r="D3" s="14" t="s">
        <v>3</v>
      </c>
      <c r="E3" s="15" t="s">
        <v>4</v>
      </c>
      <c r="F3" s="16" t="s">
        <v>5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 t="s">
        <v>6</v>
      </c>
      <c r="U3" s="16"/>
      <c r="V3" s="16"/>
      <c r="W3" s="16"/>
      <c r="X3" s="16"/>
      <c r="Y3" s="16"/>
    </row>
    <row r="4" s="7" customFormat="1" ht="60" customHeight="1" spans="1:25">
      <c r="A4" s="13"/>
      <c r="B4" s="13"/>
      <c r="C4" s="14"/>
      <c r="D4" s="14"/>
      <c r="E4" s="15"/>
      <c r="F4" s="16" t="s">
        <v>7</v>
      </c>
      <c r="G4" s="16"/>
      <c r="H4" s="16" t="s">
        <v>8</v>
      </c>
      <c r="I4" s="16"/>
      <c r="J4" s="16" t="s">
        <v>9</v>
      </c>
      <c r="K4" s="16"/>
      <c r="L4" s="16" t="s">
        <v>10</v>
      </c>
      <c r="M4" s="16"/>
      <c r="N4" s="16" t="s">
        <v>11</v>
      </c>
      <c r="O4" s="16"/>
      <c r="P4" s="16" t="s">
        <v>12</v>
      </c>
      <c r="Q4" s="16"/>
      <c r="R4" s="16" t="s">
        <v>39</v>
      </c>
      <c r="S4" s="16"/>
      <c r="T4" s="17" t="s">
        <v>14</v>
      </c>
      <c r="U4" s="18" t="s">
        <v>15</v>
      </c>
      <c r="V4" s="18" t="s">
        <v>11</v>
      </c>
      <c r="W4" s="18" t="s">
        <v>16</v>
      </c>
      <c r="X4" s="18" t="s">
        <v>17</v>
      </c>
      <c r="Y4" s="18" t="s">
        <v>18</v>
      </c>
    </row>
    <row r="5" s="7" customFormat="1" ht="60" customHeight="1" spans="1:25">
      <c r="A5" s="13"/>
      <c r="B5" s="13"/>
      <c r="C5" s="14"/>
      <c r="D5" s="14"/>
      <c r="E5" s="15"/>
      <c r="F5" s="16" t="s">
        <v>19</v>
      </c>
      <c r="G5" s="16" t="s">
        <v>20</v>
      </c>
      <c r="H5" s="16" t="s">
        <v>19</v>
      </c>
      <c r="I5" s="16" t="s">
        <v>20</v>
      </c>
      <c r="J5" s="16" t="s">
        <v>19</v>
      </c>
      <c r="K5" s="16" t="s">
        <v>20</v>
      </c>
      <c r="L5" s="16" t="s">
        <v>19</v>
      </c>
      <c r="M5" s="16" t="s">
        <v>20</v>
      </c>
      <c r="N5" s="16" t="s">
        <v>19</v>
      </c>
      <c r="O5" s="16" t="s">
        <v>20</v>
      </c>
      <c r="P5" s="16" t="s">
        <v>19</v>
      </c>
      <c r="Q5" s="16" t="s">
        <v>20</v>
      </c>
      <c r="R5" s="16" t="s">
        <v>19</v>
      </c>
      <c r="S5" s="16" t="s">
        <v>20</v>
      </c>
      <c r="T5" s="17" t="s">
        <v>20</v>
      </c>
      <c r="U5" s="17" t="s">
        <v>20</v>
      </c>
      <c r="V5" s="17" t="s">
        <v>20</v>
      </c>
      <c r="W5" s="17" t="s">
        <v>20</v>
      </c>
      <c r="X5" s="17" t="s">
        <v>20</v>
      </c>
      <c r="Y5" s="17" t="s">
        <v>20</v>
      </c>
    </row>
    <row r="6" ht="60" customHeight="1" spans="1:25">
      <c r="A6" s="13">
        <v>1</v>
      </c>
      <c r="B6" s="13">
        <v>31</v>
      </c>
      <c r="C6" s="19">
        <f>'1月'!B36</f>
        <v>896352</v>
      </c>
      <c r="D6" s="19">
        <f>'1月'!C36</f>
        <v>411850</v>
      </c>
      <c r="E6" s="20">
        <f>'1月'!D36</f>
        <v>596.46</v>
      </c>
      <c r="F6" s="21">
        <f>'1月'!E36</f>
        <v>588.174193548387</v>
      </c>
      <c r="G6" s="21">
        <f>'1月'!F36</f>
        <v>24.3254838709677</v>
      </c>
      <c r="H6" s="20">
        <f>'1月'!G36</f>
        <v>41.1570967741935</v>
      </c>
      <c r="I6" s="20">
        <f>'1月'!H36</f>
        <v>0.508612903225807</v>
      </c>
      <c r="J6" s="20">
        <f>'1月'!I36</f>
        <v>5.89258064516129</v>
      </c>
      <c r="K6" s="20">
        <f>'1月'!J36</f>
        <v>0.144967741935484</v>
      </c>
      <c r="L6" s="20">
        <f>'1月'!K36</f>
        <v>48.0232258064516</v>
      </c>
      <c r="M6" s="20">
        <f>'1月'!L36</f>
        <v>8.5558064516129</v>
      </c>
      <c r="N6" s="20">
        <f>'1月'!M36</f>
        <v>7.39516129032258</v>
      </c>
      <c r="O6" s="20">
        <f>'1月'!N36</f>
        <v>7.01258064516129</v>
      </c>
      <c r="P6" s="20">
        <f>'1月'!O36</f>
        <v>351.612903225806</v>
      </c>
      <c r="Q6" s="20">
        <f>'1月'!P36</f>
        <v>4.61290322580645</v>
      </c>
      <c r="R6" s="20">
        <f>C6/B6</f>
        <v>28914.5806451613</v>
      </c>
      <c r="S6" s="20">
        <f>E6/B6</f>
        <v>19.2406451612903</v>
      </c>
      <c r="T6" s="20" t="e">
        <f>'1月'!S36</f>
        <v>#DIV/0!</v>
      </c>
      <c r="U6" s="20" t="e">
        <f>'1月'!T36</f>
        <v>#DIV/0!</v>
      </c>
      <c r="V6" s="20" t="e">
        <f>'1月'!U36</f>
        <v>#DIV/0!</v>
      </c>
      <c r="W6" s="20">
        <f>'1月'!V36</f>
        <v>0</v>
      </c>
      <c r="X6" s="20" t="e">
        <f>'1月'!W36</f>
        <v>#DIV/0!</v>
      </c>
      <c r="Y6" s="20" t="e">
        <f>'1月'!X36</f>
        <v>#DIV/0!</v>
      </c>
    </row>
    <row r="7" ht="60" customHeight="1" spans="1:25">
      <c r="A7" s="13">
        <v>2</v>
      </c>
      <c r="B7" s="13">
        <v>28</v>
      </c>
      <c r="C7" s="13">
        <f>'2月'!B33</f>
        <v>820530</v>
      </c>
      <c r="D7" s="13">
        <f>'2月'!C33</f>
        <v>371290</v>
      </c>
      <c r="E7" s="21">
        <f>'2月'!D33</f>
        <v>500.48</v>
      </c>
      <c r="F7" s="21">
        <f>'2月'!E33</f>
        <v>592.175</v>
      </c>
      <c r="G7" s="21">
        <f>'2月'!F33</f>
        <v>26.4275</v>
      </c>
      <c r="H7" s="21">
        <f>'2月'!G33</f>
        <v>41.7725</v>
      </c>
      <c r="I7" s="21">
        <f>'2月'!H33</f>
        <v>0.551178571428571</v>
      </c>
      <c r="J7" s="21">
        <f>'2月'!I33</f>
        <v>5.68428571428571</v>
      </c>
      <c r="K7" s="21">
        <f>'2月'!J33</f>
        <v>0.156142857142857</v>
      </c>
      <c r="L7" s="21">
        <f>'2月'!K33</f>
        <v>48.9121428571428</v>
      </c>
      <c r="M7" s="21">
        <f>'2月'!L33</f>
        <v>8.31857142857143</v>
      </c>
      <c r="N7" s="21">
        <f>'2月'!M33</f>
        <v>7.40035714285714</v>
      </c>
      <c r="O7" s="21">
        <f>'2月'!N33</f>
        <v>7.00857142857143</v>
      </c>
      <c r="P7" s="21">
        <f>'2月'!O33</f>
        <v>420.107142857143</v>
      </c>
      <c r="Q7" s="21">
        <f>'2月'!P33</f>
        <v>5.10714285714286</v>
      </c>
      <c r="R7" s="20">
        <f>C7/B7</f>
        <v>29304.6428571429</v>
      </c>
      <c r="S7" s="20">
        <f>E7/B7</f>
        <v>17.8742857142857</v>
      </c>
      <c r="T7" s="21" t="e">
        <f>'2月'!S33</f>
        <v>#DIV/0!</v>
      </c>
      <c r="U7" s="21" t="e">
        <f>'2月'!T33</f>
        <v>#DIV/0!</v>
      </c>
      <c r="V7" s="21" t="e">
        <f>'2月'!U33</f>
        <v>#DIV/0!</v>
      </c>
      <c r="W7" s="21">
        <f>'2月'!V33</f>
        <v>0</v>
      </c>
      <c r="X7" s="21" t="e">
        <f>'2月'!W33</f>
        <v>#DIV/0!</v>
      </c>
      <c r="Y7" s="21" t="e">
        <f>'2月'!X33</f>
        <v>#DIV/0!</v>
      </c>
    </row>
    <row r="8" ht="60" customHeight="1" spans="1:25">
      <c r="A8" s="13">
        <v>3</v>
      </c>
      <c r="B8" s="13">
        <v>31</v>
      </c>
      <c r="C8" s="13">
        <f>'3月'!B36</f>
        <v>933613</v>
      </c>
      <c r="D8" s="13">
        <f>'3月'!C36</f>
        <v>436140</v>
      </c>
      <c r="E8" s="21">
        <f>'3月'!D36</f>
        <v>547.44</v>
      </c>
      <c r="F8" s="21">
        <f>'3月'!E36</f>
        <v>668.51935483871</v>
      </c>
      <c r="G8" s="21">
        <f>'3月'!F36</f>
        <v>30.0429032258064</v>
      </c>
      <c r="H8" s="21">
        <f>'3月'!G36</f>
        <v>43.1364516129032</v>
      </c>
      <c r="I8" s="21">
        <f>'3月'!H36</f>
        <v>0.600161290322581</v>
      </c>
      <c r="J8" s="21">
        <f>'3月'!I36</f>
        <v>6.78387096774193</v>
      </c>
      <c r="K8" s="21">
        <f>'3月'!J36</f>
        <v>0.178322580645161</v>
      </c>
      <c r="L8" s="21">
        <f>'3月'!K36</f>
        <v>51.2348387096774</v>
      </c>
      <c r="M8" s="21">
        <f>'3月'!L36</f>
        <v>7.90870967741935</v>
      </c>
      <c r="N8" s="21">
        <f>'3月'!M36</f>
        <v>7.39548387096774</v>
      </c>
      <c r="O8" s="21">
        <f>'3月'!N36</f>
        <v>6.99064516129032</v>
      </c>
      <c r="P8" s="21">
        <f>'3月'!O36</f>
        <v>471.032258064516</v>
      </c>
      <c r="Q8" s="21">
        <f>'3月'!P36</f>
        <v>5.41935483870968</v>
      </c>
      <c r="R8" s="20">
        <f>C8/B8</f>
        <v>30116.5483870968</v>
      </c>
      <c r="S8" s="20">
        <f>E8/B8</f>
        <v>17.6593548387097</v>
      </c>
      <c r="T8" s="21" t="e">
        <f>'3月'!S36</f>
        <v>#DIV/0!</v>
      </c>
      <c r="U8" s="21" t="e">
        <f>'3月'!T36</f>
        <v>#DIV/0!</v>
      </c>
      <c r="V8" s="21" t="e">
        <f>'3月'!U36</f>
        <v>#DIV/0!</v>
      </c>
      <c r="W8" s="21">
        <f>'3月'!V36</f>
        <v>0</v>
      </c>
      <c r="X8" s="21" t="e">
        <f>'3月'!W36</f>
        <v>#DIV/0!</v>
      </c>
      <c r="Y8" s="21" t="e">
        <f>'3月'!X36</f>
        <v>#DIV/0!</v>
      </c>
    </row>
    <row r="9" ht="60" customHeight="1" spans="1:25">
      <c r="A9" s="13">
        <v>4</v>
      </c>
      <c r="B9" s="13">
        <v>30</v>
      </c>
      <c r="C9" s="13">
        <f>'4月'!B35</f>
        <v>953286</v>
      </c>
      <c r="D9" s="13">
        <f>'4月'!C35</f>
        <v>366820</v>
      </c>
      <c r="E9" s="13">
        <f>'4月'!D35</f>
        <v>487.98</v>
      </c>
      <c r="F9" s="21">
        <f>'4月'!E35</f>
        <v>470.173333333333</v>
      </c>
      <c r="G9" s="21">
        <f>'4月'!F35</f>
        <v>25.1433333333333</v>
      </c>
      <c r="H9" s="21">
        <f>'4月'!G35</f>
        <v>33.1866666666667</v>
      </c>
      <c r="I9" s="21">
        <f>'4月'!H35</f>
        <v>0.656166666666667</v>
      </c>
      <c r="J9" s="21">
        <f>'4月'!I35</f>
        <v>5.73433333333333</v>
      </c>
      <c r="K9" s="21">
        <f>'4月'!J35</f>
        <v>0.147</v>
      </c>
      <c r="L9" s="21">
        <f>'4月'!K35</f>
        <v>40.4746666666667</v>
      </c>
      <c r="M9" s="21">
        <f>'4月'!L35</f>
        <v>7.74633333333334</v>
      </c>
      <c r="N9" s="21">
        <f>'4月'!M35</f>
        <v>7.38866666666667</v>
      </c>
      <c r="O9" s="21">
        <f>'4月'!N35</f>
        <v>6.981</v>
      </c>
      <c r="P9" s="21">
        <f>'4月'!O35</f>
        <v>401.633333333333</v>
      </c>
      <c r="Q9" s="21">
        <f>'4月'!P35</f>
        <v>5.16666666666667</v>
      </c>
      <c r="R9" s="20">
        <f>C9/B9</f>
        <v>31776.2</v>
      </c>
      <c r="S9" s="20">
        <f>E9/B9</f>
        <v>16.266</v>
      </c>
      <c r="T9" s="21" t="e">
        <f>'4月'!S35</f>
        <v>#DIV/0!</v>
      </c>
      <c r="U9" s="21" t="e">
        <f>'4月'!T35</f>
        <v>#DIV/0!</v>
      </c>
      <c r="V9" s="21" t="e">
        <f>'4月'!U35</f>
        <v>#DIV/0!</v>
      </c>
      <c r="W9" s="21">
        <f>'4月'!V35</f>
        <v>0</v>
      </c>
      <c r="X9" s="21" t="e">
        <f>'4月'!W35</f>
        <v>#DIV/0!</v>
      </c>
      <c r="Y9" s="21" t="e">
        <f>'4月'!X35</f>
        <v>#DIV/0!</v>
      </c>
    </row>
    <row r="10" ht="60" customHeight="1" spans="1:25">
      <c r="A10" s="13">
        <v>5</v>
      </c>
      <c r="B10" s="13">
        <v>31</v>
      </c>
      <c r="C10" s="13">
        <f>'5月'!B36</f>
        <v>1040215</v>
      </c>
      <c r="D10" s="13">
        <f>'5月'!C36</f>
        <v>359370</v>
      </c>
      <c r="E10" s="21">
        <f>'5月'!D36</f>
        <v>519.96</v>
      </c>
      <c r="F10" s="21">
        <f>'5月'!E36</f>
        <v>333.838709677419</v>
      </c>
      <c r="G10" s="21">
        <f>'5月'!F36</f>
        <v>25.3109677419355</v>
      </c>
      <c r="H10" s="21">
        <f>'5月'!G36</f>
        <v>27.1309677419355</v>
      </c>
      <c r="I10" s="21">
        <f>'5月'!H36</f>
        <v>0.542387096774193</v>
      </c>
      <c r="J10" s="21">
        <f>'5月'!I36</f>
        <v>5.13935483870968</v>
      </c>
      <c r="K10" s="21">
        <f>'5月'!J36</f>
        <v>0.133161290322581</v>
      </c>
      <c r="L10" s="21">
        <f>'5月'!K36</f>
        <v>35.9480645161291</v>
      </c>
      <c r="M10" s="21">
        <f>'5月'!L36</f>
        <v>8.22935483870968</v>
      </c>
      <c r="N10" s="21">
        <f>'5月'!M36</f>
        <v>7.32387096774194</v>
      </c>
      <c r="O10" s="21">
        <f>'5月'!N36</f>
        <v>6.97451612903226</v>
      </c>
      <c r="P10" s="21">
        <f>'5月'!O36</f>
        <v>309.161290322581</v>
      </c>
      <c r="Q10" s="21">
        <f>'5月'!P36</f>
        <v>4.80645161290323</v>
      </c>
      <c r="R10" s="20">
        <f>C10/B10</f>
        <v>33555.3225806452</v>
      </c>
      <c r="S10" s="20">
        <f>E10/B10</f>
        <v>16.7729032258065</v>
      </c>
      <c r="T10" s="21" t="e">
        <f>'5月'!S36</f>
        <v>#DIV/0!</v>
      </c>
      <c r="U10" s="21" t="e">
        <f>'5月'!T36</f>
        <v>#DIV/0!</v>
      </c>
      <c r="V10" s="21" t="e">
        <f>'5月'!U36</f>
        <v>#DIV/0!</v>
      </c>
      <c r="W10" s="21">
        <f>'5月'!V36</f>
        <v>0</v>
      </c>
      <c r="X10" s="21" t="e">
        <f>'5月'!W36</f>
        <v>#DIV/0!</v>
      </c>
      <c r="Y10" s="21">
        <f>'5月'!X36</f>
        <v>4.99858202390852</v>
      </c>
    </row>
    <row r="11" ht="60" customHeight="1" spans="1:25">
      <c r="A11" s="13">
        <v>6</v>
      </c>
      <c r="B11" s="13">
        <v>30</v>
      </c>
      <c r="C11" s="13">
        <f>'6月'!B35</f>
        <v>1024121</v>
      </c>
      <c r="D11" s="13">
        <f>'6月'!C35</f>
        <v>342500</v>
      </c>
      <c r="E11" s="21">
        <f>'6月'!D35</f>
        <v>526.7</v>
      </c>
      <c r="F11" s="21">
        <f>'6月'!E35</f>
        <v>377.346666666667</v>
      </c>
      <c r="G11" s="21">
        <f>'6月'!F35</f>
        <v>25.544</v>
      </c>
      <c r="H11" s="21">
        <f>'6月'!G35</f>
        <v>32.009</v>
      </c>
      <c r="I11" s="21">
        <f>'6月'!H35</f>
        <v>0.591866666666667</v>
      </c>
      <c r="J11" s="21">
        <f>'6月'!I35</f>
        <v>5.96933333333333</v>
      </c>
      <c r="K11" s="21">
        <f>'6月'!J35</f>
        <v>0.0891666666666667</v>
      </c>
      <c r="L11" s="21">
        <f>'6月'!K35</f>
        <v>38.8606666666667</v>
      </c>
      <c r="M11" s="21">
        <f>'6月'!L35</f>
        <v>7.96466666666667</v>
      </c>
      <c r="N11" s="21">
        <f>'6月'!M35</f>
        <v>7.287</v>
      </c>
      <c r="O11" s="21">
        <f>'6月'!N35</f>
        <v>6.96466666666667</v>
      </c>
      <c r="P11" s="21">
        <f>'6月'!O35</f>
        <v>363.533333333333</v>
      </c>
      <c r="Q11" s="21">
        <f>'6月'!P35</f>
        <v>4.73333333333333</v>
      </c>
      <c r="R11" s="21"/>
      <c r="S11" s="21"/>
      <c r="T11" s="21" t="e">
        <f>'6月'!S35</f>
        <v>#DIV/0!</v>
      </c>
      <c r="U11" s="21" t="e">
        <f>'6月'!T35</f>
        <v>#DIV/0!</v>
      </c>
      <c r="V11" s="21" t="e">
        <f>'6月'!U35</f>
        <v>#DIV/0!</v>
      </c>
      <c r="W11" s="21">
        <f>'6月'!V35</f>
        <v>0</v>
      </c>
      <c r="X11" s="21" t="e">
        <f>'6月'!W35</f>
        <v>#DIV/0!</v>
      </c>
      <c r="Y11" s="21" t="e">
        <f>'6月'!X35</f>
        <v>#DIV/0!</v>
      </c>
    </row>
    <row r="12" ht="60" customHeight="1" spans="1:25">
      <c r="A12" s="13">
        <v>7</v>
      </c>
      <c r="B12" s="13">
        <v>31</v>
      </c>
      <c r="C12" s="13">
        <f>'7月'!B36</f>
        <v>1035499</v>
      </c>
      <c r="D12" s="13">
        <f>'7月'!C36</f>
        <v>352990</v>
      </c>
      <c r="E12" s="21">
        <f>'7月'!D36</f>
        <v>661.8</v>
      </c>
      <c r="F12" s="21">
        <f>'7月'!E36</f>
        <v>339.883870967742</v>
      </c>
      <c r="G12" s="21">
        <f>'7月'!F36</f>
        <v>23.0090322580645</v>
      </c>
      <c r="H12" s="21">
        <f>'7月'!G36</f>
        <v>29.7083870967742</v>
      </c>
      <c r="I12" s="21">
        <f>'7月'!H36</f>
        <v>0.576774193548387</v>
      </c>
      <c r="J12" s="21">
        <f>'7月'!I36</f>
        <v>4.56548387096774</v>
      </c>
      <c r="K12" s="21">
        <f>'7月'!J36</f>
        <v>0.101387096774194</v>
      </c>
      <c r="L12" s="21">
        <f>'7月'!K36</f>
        <v>35.1670967741936</v>
      </c>
      <c r="M12" s="21">
        <f>'7月'!L36</f>
        <v>7.42709677419355</v>
      </c>
      <c r="N12" s="21">
        <f>'7月'!M36</f>
        <v>7.31387096774194</v>
      </c>
      <c r="O12" s="21">
        <f>'7月'!N36</f>
        <v>6.98161290322581</v>
      </c>
      <c r="P12" s="21">
        <f>'7月'!O36</f>
        <v>373.032258064516</v>
      </c>
      <c r="Q12" s="21">
        <f>'7月'!P36</f>
        <v>4.54838709677419</v>
      </c>
      <c r="R12" s="21"/>
      <c r="S12" s="21"/>
      <c r="T12" s="21" t="e">
        <f>'7月'!S36</f>
        <v>#DIV/0!</v>
      </c>
      <c r="U12" s="21" t="e">
        <f>'7月'!T36</f>
        <v>#DIV/0!</v>
      </c>
      <c r="V12" s="21" t="e">
        <f>'7月'!U36</f>
        <v>#DIV/0!</v>
      </c>
      <c r="W12" s="21">
        <f>'7月'!V36</f>
        <v>0</v>
      </c>
      <c r="X12" s="21" t="e">
        <f>'7月'!W36</f>
        <v>#DIV/0!</v>
      </c>
      <c r="Y12" s="21" t="e">
        <f>'7月'!X36</f>
        <v>#DIV/0!</v>
      </c>
    </row>
    <row r="13" ht="60" customHeight="1" spans="1:25">
      <c r="A13" s="13">
        <v>8</v>
      </c>
      <c r="B13" s="13">
        <v>31</v>
      </c>
      <c r="C13" s="13">
        <f>'8月'!B36</f>
        <v>1061873</v>
      </c>
      <c r="D13" s="13">
        <f>'8月'!C36</f>
        <v>293690</v>
      </c>
      <c r="E13" s="21">
        <f>'8月'!D36</f>
        <v>669.86</v>
      </c>
      <c r="F13" s="21">
        <f>'8月'!E36</f>
        <v>352.961290322581</v>
      </c>
      <c r="G13" s="21">
        <f>'8月'!F36</f>
        <v>21.2209677419355</v>
      </c>
      <c r="H13" s="21">
        <f>'8月'!G36</f>
        <v>26.0374193548387</v>
      </c>
      <c r="I13" s="21">
        <f>'8月'!H36</f>
        <v>0.449516129032258</v>
      </c>
      <c r="J13" s="21">
        <f>'8月'!I36</f>
        <v>4.95741935483871</v>
      </c>
      <c r="K13" s="21">
        <f>'8月'!J36</f>
        <v>0.103483870967742</v>
      </c>
      <c r="L13" s="21">
        <f>'8月'!K36</f>
        <v>32.0474193548387</v>
      </c>
      <c r="M13" s="21">
        <f>'8月'!L36</f>
        <v>7.74806451612903</v>
      </c>
      <c r="N13" s="21">
        <f>'8月'!M36</f>
        <v>7.30322580645161</v>
      </c>
      <c r="O13" s="21">
        <f>'8月'!N36</f>
        <v>6.97</v>
      </c>
      <c r="P13" s="21">
        <f>'8月'!O36</f>
        <v>346.129032258065</v>
      </c>
      <c r="Q13" s="21">
        <f>'8月'!P36</f>
        <v>4.7741935483871</v>
      </c>
      <c r="R13" s="21"/>
      <c r="S13" s="21"/>
      <c r="T13" s="21" t="e">
        <f>'8月'!S36</f>
        <v>#DIV/0!</v>
      </c>
      <c r="U13" s="21" t="e">
        <f>'8月'!T36</f>
        <v>#DIV/0!</v>
      </c>
      <c r="V13" s="21" t="e">
        <f>'8月'!U36</f>
        <v>#DIV/0!</v>
      </c>
      <c r="W13" s="21">
        <f>'8月'!V36</f>
        <v>0</v>
      </c>
      <c r="X13" s="21" t="e">
        <f>'8月'!W36</f>
        <v>#DIV/0!</v>
      </c>
      <c r="Y13" s="21" t="e">
        <f>'8月'!X36</f>
        <v>#DIV/0!</v>
      </c>
    </row>
    <row r="14" ht="60" customHeight="1" spans="1:25">
      <c r="A14" s="13">
        <v>9</v>
      </c>
      <c r="B14" s="13">
        <v>30</v>
      </c>
      <c r="C14" s="13">
        <f>'9月'!B35</f>
        <v>1021850</v>
      </c>
      <c r="D14" s="13">
        <f>'9月'!C35</f>
        <v>337870</v>
      </c>
      <c r="E14" s="21">
        <f>'9月'!D35</f>
        <v>698.72</v>
      </c>
      <c r="F14" s="21">
        <f>'9月'!E35</f>
        <v>618.056666666667</v>
      </c>
      <c r="G14" s="21">
        <f>'9月'!F35</f>
        <v>23.562</v>
      </c>
      <c r="H14" s="21">
        <f>'9月'!G35</f>
        <v>40.8793333333333</v>
      </c>
      <c r="I14" s="21">
        <f>'9月'!H35</f>
        <v>0.522566666666667</v>
      </c>
      <c r="J14" s="21">
        <f>'9月'!I35</f>
        <v>7.76566666666667</v>
      </c>
      <c r="K14" s="21">
        <f>'9月'!J35</f>
        <v>0.1172</v>
      </c>
      <c r="L14" s="21">
        <f>'9月'!K35</f>
        <v>49.2903333333333</v>
      </c>
      <c r="M14" s="21">
        <f>'9月'!L35</f>
        <v>8.4043</v>
      </c>
      <c r="N14" s="21">
        <f>'9月'!M35</f>
        <v>7.27733333333334</v>
      </c>
      <c r="O14" s="21">
        <f>'9月'!N35</f>
        <v>6.969</v>
      </c>
      <c r="P14" s="21">
        <f>'9月'!O35</f>
        <v>478.466666666667</v>
      </c>
      <c r="Q14" s="21">
        <f>'9月'!P35</f>
        <v>5.26666666666667</v>
      </c>
      <c r="R14" s="21"/>
      <c r="S14" s="21"/>
      <c r="T14" s="21" t="e">
        <f>'9月'!S35</f>
        <v>#DIV/0!</v>
      </c>
      <c r="U14" s="21" t="e">
        <f>'9月'!T35</f>
        <v>#DIV/0!</v>
      </c>
      <c r="V14" s="21" t="e">
        <f>'9月'!U35</f>
        <v>#DIV/0!</v>
      </c>
      <c r="W14" s="21">
        <f>'9月'!V35</f>
        <v>0</v>
      </c>
      <c r="X14" s="21" t="e">
        <f>'9月'!W35</f>
        <v>#DIV/0!</v>
      </c>
      <c r="Y14" s="21" t="e">
        <f>'9月'!X35</f>
        <v>#DIV/0!</v>
      </c>
    </row>
    <row r="15" ht="60" customHeight="1" spans="1:25">
      <c r="A15" s="13">
        <v>10</v>
      </c>
      <c r="B15" s="13">
        <v>31</v>
      </c>
      <c r="C15" s="13">
        <f>'10月'!B36</f>
        <v>993045</v>
      </c>
      <c r="D15" s="13">
        <f>'10月'!C36</f>
        <v>373470</v>
      </c>
      <c r="E15" s="21">
        <f>'10月'!D36</f>
        <v>859.76</v>
      </c>
      <c r="F15" s="21">
        <f>'10月'!E36</f>
        <v>663.022580645161</v>
      </c>
      <c r="G15" s="21">
        <f>'10月'!F36</f>
        <v>25.1451612903226</v>
      </c>
      <c r="H15" s="21">
        <f>'10月'!G36</f>
        <v>42.8216129032258</v>
      </c>
      <c r="I15" s="21">
        <f>'10月'!H36</f>
        <v>0.522225806451613</v>
      </c>
      <c r="J15" s="21">
        <f>'10月'!I36</f>
        <v>8.24483870967742</v>
      </c>
      <c r="K15" s="21">
        <f>'10月'!J36</f>
        <v>0.13741935483871</v>
      </c>
      <c r="L15" s="21">
        <f>'10月'!K36</f>
        <v>50.2390322580645</v>
      </c>
      <c r="M15" s="21">
        <f>'10月'!L36</f>
        <v>9.98838709677419</v>
      </c>
      <c r="N15" s="21">
        <f>'10月'!M36</f>
        <v>7.25516129032258</v>
      </c>
      <c r="O15" s="21">
        <f>'10月'!N36</f>
        <v>6.99193548387097</v>
      </c>
      <c r="P15" s="21">
        <f>'10月'!O36</f>
        <v>479.645161290323</v>
      </c>
      <c r="Q15" s="21">
        <f>'10月'!P36</f>
        <v>5.35483870967742</v>
      </c>
      <c r="R15" s="21"/>
      <c r="S15" s="21"/>
      <c r="T15" s="21"/>
      <c r="U15" s="21"/>
      <c r="V15" s="21"/>
      <c r="W15" s="21"/>
      <c r="X15" s="21"/>
      <c r="Y15" s="21"/>
    </row>
    <row r="16" ht="60" customHeight="1" spans="1:25">
      <c r="A16" s="13">
        <v>11</v>
      </c>
      <c r="B16" s="13">
        <v>30</v>
      </c>
      <c r="C16" s="13">
        <f>'11月'!B35</f>
        <v>935377</v>
      </c>
      <c r="D16" s="13">
        <f>'11月'!C35</f>
        <v>409050</v>
      </c>
      <c r="E16" s="21">
        <f>'11月'!D35</f>
        <v>897.94</v>
      </c>
      <c r="F16" s="21">
        <f>'11月'!E35</f>
        <v>647.833333333333</v>
      </c>
      <c r="G16" s="21">
        <f>'11月'!F35</f>
        <v>25.039</v>
      </c>
      <c r="H16" s="21">
        <f>'11月'!G35</f>
        <v>44.75</v>
      </c>
      <c r="I16" s="21">
        <f>'11月'!H35</f>
        <v>0.564933333333333</v>
      </c>
      <c r="J16" s="21">
        <f>'11月'!I35</f>
        <v>7.56666666666667</v>
      </c>
      <c r="K16" s="21">
        <f>'11月'!J35</f>
        <v>0.134966666666667</v>
      </c>
      <c r="L16" s="21">
        <f>'11月'!K35</f>
        <v>52.295</v>
      </c>
      <c r="M16" s="21">
        <f>'11月'!L35</f>
        <v>9.71466666666667</v>
      </c>
      <c r="N16" s="21">
        <f>'11月'!M35</f>
        <v>7.26666666666667</v>
      </c>
      <c r="O16" s="21">
        <f>'11月'!N35</f>
        <v>6.97266666666667</v>
      </c>
      <c r="P16" s="21">
        <f>'11月'!O35</f>
        <v>408.233333333333</v>
      </c>
      <c r="Q16" s="21">
        <f>'11月'!P35</f>
        <v>6.16666666666667</v>
      </c>
      <c r="R16" s="21"/>
      <c r="S16" s="21"/>
      <c r="T16" s="21"/>
      <c r="U16" s="21"/>
      <c r="V16" s="21"/>
      <c r="W16" s="21"/>
      <c r="X16" s="21"/>
      <c r="Y16" s="21"/>
    </row>
    <row r="17" ht="60" customHeight="1" spans="1:25">
      <c r="A17" s="13">
        <v>12</v>
      </c>
      <c r="B17" s="13">
        <v>31</v>
      </c>
      <c r="C17" s="19">
        <f>'12月'!B36</f>
        <v>952246</v>
      </c>
      <c r="D17" s="19">
        <f>'12月'!C36</f>
        <v>435760</v>
      </c>
      <c r="E17" s="19">
        <f>'12月'!D36</f>
        <v>915.94</v>
      </c>
      <c r="F17" s="21">
        <f>'12月'!E36</f>
        <v>621.445161290322</v>
      </c>
      <c r="G17" s="21">
        <f>'12月'!F36</f>
        <v>25.7216129032258</v>
      </c>
      <c r="H17" s="21">
        <f>'12月'!G36</f>
        <v>46.1912903225806</v>
      </c>
      <c r="I17" s="21">
        <f>'12月'!H36</f>
        <v>0.637451612903226</v>
      </c>
      <c r="J17" s="21">
        <f>'12月'!I36</f>
        <v>6.94193548387097</v>
      </c>
      <c r="K17" s="21">
        <f>'12月'!J36</f>
        <v>0.128225806451613</v>
      </c>
      <c r="L17" s="21">
        <f>'12月'!K36</f>
        <v>53.8748387096774</v>
      </c>
      <c r="M17" s="21">
        <f>'12月'!L36</f>
        <v>9.63612903225806</v>
      </c>
      <c r="N17" s="21">
        <f>'12月'!M36</f>
        <v>7.33225806451613</v>
      </c>
      <c r="O17" s="21">
        <f>'12月'!N36</f>
        <v>6.99645161290323</v>
      </c>
      <c r="P17" s="21">
        <f>'12月'!O36</f>
        <v>734.161290322581</v>
      </c>
      <c r="Q17" s="21">
        <f>'12月'!P36</f>
        <v>6.38709677419355</v>
      </c>
      <c r="R17" s="21"/>
      <c r="S17" s="21"/>
      <c r="T17" s="21" t="e">
        <f>'12月'!S36</f>
        <v>#DIV/0!</v>
      </c>
      <c r="U17" s="21" t="e">
        <f>'12月'!T36</f>
        <v>#DIV/0!</v>
      </c>
      <c r="V17" s="21" t="e">
        <f>'12月'!U36</f>
        <v>#DIV/0!</v>
      </c>
      <c r="W17" s="21"/>
      <c r="X17" s="21" t="e">
        <f>'12月'!W36</f>
        <v>#DIV/0!</v>
      </c>
      <c r="Y17" s="21" t="e">
        <f>'12月'!X36</f>
        <v>#DIV/0!</v>
      </c>
    </row>
    <row r="18" ht="60" customHeight="1" spans="1:25">
      <c r="A18" s="13" t="s">
        <v>21</v>
      </c>
      <c r="B18" s="13">
        <f>SUM(B6:B17)</f>
        <v>365</v>
      </c>
      <c r="C18" s="13">
        <f>SUM(C6:C17)</f>
        <v>11668007</v>
      </c>
      <c r="D18" s="13">
        <f>SUM(D6:D17)</f>
        <v>4490800</v>
      </c>
      <c r="E18" s="21">
        <f>SUM(E6:E17)</f>
        <v>7883.04</v>
      </c>
      <c r="F18" s="21">
        <f t="shared" ref="F18:U18" si="0">AVERAGE(F6:F17)</f>
        <v>522.785846774194</v>
      </c>
      <c r="G18" s="21">
        <f t="shared" si="0"/>
        <v>25.0409968637993</v>
      </c>
      <c r="H18" s="21">
        <f t="shared" si="0"/>
        <v>37.3983938172043</v>
      </c>
      <c r="I18" s="21">
        <f t="shared" si="0"/>
        <v>0.560320078084998</v>
      </c>
      <c r="J18" s="21">
        <f t="shared" si="0"/>
        <v>6.27048079877112</v>
      </c>
      <c r="K18" s="21">
        <f t="shared" si="0"/>
        <v>0.130953661034306</v>
      </c>
      <c r="L18" s="21">
        <f t="shared" si="0"/>
        <v>44.6972771377368</v>
      </c>
      <c r="M18" s="21">
        <f t="shared" si="0"/>
        <v>8.47017387352791</v>
      </c>
      <c r="N18" s="21">
        <f t="shared" si="0"/>
        <v>7.32825467229903</v>
      </c>
      <c r="O18" s="21">
        <f t="shared" si="0"/>
        <v>6.98447055811572</v>
      </c>
      <c r="P18" s="21">
        <f t="shared" si="0"/>
        <v>428.06233358935</v>
      </c>
      <c r="Q18" s="21">
        <f t="shared" si="0"/>
        <v>5.19530849974398</v>
      </c>
      <c r="R18" s="21"/>
      <c r="S18" s="21"/>
      <c r="T18" s="21" t="e">
        <f>AVERAGE(T6:T17)</f>
        <v>#DIV/0!</v>
      </c>
      <c r="U18" s="21" t="e">
        <f>AVERAGE(U6:U17)</f>
        <v>#DIV/0!</v>
      </c>
      <c r="V18" s="21" t="e">
        <f>AVERAGE(V6:V17)</f>
        <v>#DIV/0!</v>
      </c>
      <c r="W18" s="21"/>
      <c r="X18" s="21" t="e">
        <f>AVERAGE(X6:X17)</f>
        <v>#DIV/0!</v>
      </c>
      <c r="Y18" s="21" t="e">
        <f>AVERAGE(Y6:Y17)</f>
        <v>#DIV/0!</v>
      </c>
    </row>
    <row r="19" s="8" customFormat="1" ht="60" customHeight="1" spans="1:25">
      <c r="A19" s="22"/>
      <c r="B19" s="22"/>
      <c r="C19" s="23" t="s">
        <v>22</v>
      </c>
      <c r="D19" s="22"/>
      <c r="E19" s="24"/>
      <c r="F19" s="24"/>
      <c r="I19" s="25"/>
      <c r="J19" s="25"/>
      <c r="K19" s="24"/>
      <c r="M19" s="26" t="s">
        <v>23</v>
      </c>
      <c r="N19" s="26"/>
      <c r="O19" s="26"/>
      <c r="P19" s="26"/>
      <c r="R19" s="26"/>
      <c r="V19" s="27" t="s">
        <v>24</v>
      </c>
      <c r="W19" s="27"/>
    </row>
  </sheetData>
  <mergeCells count="17">
    <mergeCell ref="A2:Y2"/>
    <mergeCell ref="F3:S3"/>
    <mergeCell ref="T3:Y3"/>
    <mergeCell ref="F4:G4"/>
    <mergeCell ref="H4:I4"/>
    <mergeCell ref="J4:K4"/>
    <mergeCell ref="L4:M4"/>
    <mergeCell ref="N4:O4"/>
    <mergeCell ref="P4:Q4"/>
    <mergeCell ref="R4:S4"/>
    <mergeCell ref="M19:P19"/>
    <mergeCell ref="V19:W19"/>
    <mergeCell ref="A3:A5"/>
    <mergeCell ref="B3:B5"/>
    <mergeCell ref="C3:C5"/>
    <mergeCell ref="D3:D5"/>
    <mergeCell ref="E3:E5"/>
  </mergeCells>
  <pageMargins left="0.196527777777778" right="0.196527777777778" top="0.393055555555556" bottom="0.393055555555556" header="0.313888888888889" footer="0.313888888888889"/>
  <pageSetup paperSize="9" scale="46" orientation="landscape" horizontalDpi="180" verticalDpi="18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13" workbookViewId="0">
      <selection activeCell="E24" sqref="E24"/>
    </sheetView>
  </sheetViews>
  <sheetFormatPr defaultColWidth="9" defaultRowHeight="13.5" outlineLevelCol="7"/>
  <cols>
    <col min="2" max="2" width="12.25" customWidth="1"/>
    <col min="3" max="4" width="14.125" customWidth="1"/>
    <col min="5" max="5" width="14.375" customWidth="1"/>
    <col min="6" max="6" width="12.625"/>
    <col min="7" max="7" width="11.5"/>
    <col min="8" max="8" width="9.375"/>
  </cols>
  <sheetData>
    <row r="1" ht="36" customHeight="1" spans="1:8"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</row>
    <row r="2" ht="36" customHeight="1" spans="1:8">
      <c r="A2" t="s">
        <v>47</v>
      </c>
      <c r="B2" s="1">
        <f>'1月'!F36*'1月'!B36/1000000</f>
        <v>21.8041961187097</v>
      </c>
      <c r="C2" s="1">
        <f>'1月'!L36*'1月'!B36/1000000</f>
        <v>7.66901422451613</v>
      </c>
      <c r="D2" s="1">
        <f>'1月'!H36*'1月'!B36/1000000</f>
        <v>0.455896193032258</v>
      </c>
      <c r="E2" s="1">
        <f>'1月'!J36*'1月'!B36/1000000</f>
        <v>0.129942125419355</v>
      </c>
    </row>
    <row r="3" ht="36" customHeight="1" spans="1:8">
      <c r="A3" t="s">
        <v>48</v>
      </c>
      <c r="B3" s="1">
        <f>'2月'!F33*'2月'!B33/1000000</f>
        <v>21.684556575</v>
      </c>
      <c r="C3" s="1">
        <f>'2月'!L33*'2月'!B33/1000000</f>
        <v>6.82563741428571</v>
      </c>
      <c r="D3" s="1">
        <f>'2月'!H33*'2月'!B33/10000000</f>
        <v>0.0452258553214286</v>
      </c>
      <c r="E3" s="1">
        <f>'2月'!J33*'2月'!B33/1000000</f>
        <v>0.128119898571429</v>
      </c>
    </row>
    <row r="4" ht="36" customHeight="1" spans="1:8">
      <c r="A4" t="s">
        <v>49</v>
      </c>
      <c r="B4" s="1">
        <f>'3月'!F36*'3月'!B36/1000000</f>
        <v>28.0484450093548</v>
      </c>
      <c r="C4" s="1">
        <f>'3月'!L36*'3月'!B36/1000000</f>
        <v>7.38367416806452</v>
      </c>
      <c r="D4" s="1">
        <f>'3月'!H36*'3月'!B36/1000000</f>
        <v>0.560318382741936</v>
      </c>
      <c r="E4" s="1">
        <f>'3月'!J36*'3月'!B36/1000000</f>
        <v>0.166484279483871</v>
      </c>
    </row>
    <row r="5" ht="36" customHeight="1" spans="1:8">
      <c r="A5" t="s">
        <v>50</v>
      </c>
      <c r="B5" s="2">
        <f>SUM(B2:B4)</f>
        <v>71.5371977030645</v>
      </c>
      <c r="C5" s="2">
        <f>SUM(C2:C4)</f>
        <v>21.8783258068664</v>
      </c>
      <c r="D5" s="2">
        <f>SUM(D2:D4)</f>
        <v>1.06144043109562</v>
      </c>
      <c r="E5" s="2">
        <f>SUM(E2:E4)</f>
        <v>0.424546303474655</v>
      </c>
    </row>
    <row r="6" ht="36" customHeight="1" spans="1:8">
      <c r="A6" t="s">
        <v>51</v>
      </c>
      <c r="B6" s="1">
        <f>'4月'!F35*'4月'!B35/1000000</f>
        <v>23.96878766</v>
      </c>
      <c r="C6" s="1">
        <f>'4月'!L35*'4月'!B35/1000000</f>
        <v>7.384471118</v>
      </c>
      <c r="D6" s="1">
        <f>'4月'!B35*'4月'!H35/1000000</f>
        <v>0.625514497</v>
      </c>
      <c r="E6" s="1">
        <f>'4月'!B35*'4月'!J35/1000000</f>
        <v>0.140133042</v>
      </c>
    </row>
    <row r="7" customFormat="1" ht="36" customHeight="1" spans="1:8">
      <c r="A7" t="s">
        <v>52</v>
      </c>
      <c r="B7" s="1">
        <f>'5月'!B36*'5月'!F36/1000000</f>
        <v>26.3288483096774</v>
      </c>
      <c r="C7" s="1">
        <f>'5月'!B36*'5月'!L36/1000000</f>
        <v>8.56029834354839</v>
      </c>
      <c r="D7" s="1">
        <f>'5月'!B36*'5月'!H36/1000000</f>
        <v>0.564199193870967</v>
      </c>
      <c r="E7" s="1">
        <f>'5月'!B36*'5月'!J36/1000000</f>
        <v>0.138516371612904</v>
      </c>
    </row>
    <row r="8" customFormat="1" ht="36" customHeight="1" spans="1:8">
      <c r="A8" t="s">
        <v>53</v>
      </c>
      <c r="B8" s="1">
        <f>'6月'!B35*'6月'!F35/1000000</f>
        <v>26.160146824</v>
      </c>
      <c r="C8" s="1">
        <f>'6月'!B35*'6月'!L35/1000000</f>
        <v>8.15678239133334</v>
      </c>
      <c r="D8" s="1">
        <f>'6月'!B35*'6月'!H35/1000000</f>
        <v>0.606143082533334</v>
      </c>
      <c r="E8" s="1">
        <f>'6月'!B35*'6月'!J35/1000000</f>
        <v>0.0913174558333334</v>
      </c>
    </row>
    <row r="9" customFormat="1" ht="36" customHeight="1" spans="1:8">
      <c r="A9" t="s">
        <v>54</v>
      </c>
      <c r="B9" s="2">
        <f>SUM(B6:B8)</f>
        <v>76.4577827936774</v>
      </c>
      <c r="C9" s="2">
        <f>SUM(C6:C8)</f>
        <v>24.1015518528817</v>
      </c>
      <c r="D9" s="2">
        <f>SUM(D6:D8)</f>
        <v>1.7958567734043</v>
      </c>
      <c r="E9" s="2">
        <f>SUM(E6:E8)</f>
        <v>0.369966869446237</v>
      </c>
    </row>
    <row r="10" customFormat="1" ht="36" customHeight="1" spans="1:8">
      <c r="A10" t="s">
        <v>55</v>
      </c>
      <c r="B10" s="3">
        <f>'7月'!B36*'7月'!F36/1000000</f>
        <v>23.8258298941935</v>
      </c>
      <c r="C10" s="3">
        <f>'7月'!B36*'7月'!L36/1000000</f>
        <v>7.69075128258065</v>
      </c>
      <c r="D10" s="3">
        <f>'7月'!B36*'7月'!H36/1000000</f>
        <v>0.597249100645161</v>
      </c>
      <c r="E10" s="3">
        <f>'7月'!B36*'7月'!J36/1000000</f>
        <v>0.104986237322581</v>
      </c>
      <c r="F10" s="4">
        <f>'7月'!B36</f>
        <v>1035499</v>
      </c>
      <c r="G10" s="4">
        <f>'7月'!C36</f>
        <v>352990</v>
      </c>
      <c r="H10" s="4">
        <f>'7月'!D36</f>
        <v>661.8</v>
      </c>
    </row>
    <row r="11" customFormat="1" ht="36" customHeight="1" spans="1:8">
      <c r="A11" t="s">
        <v>56</v>
      </c>
      <c r="B11" s="3">
        <f>'8月'!B36*'8月'!F36/1000000</f>
        <v>22.5339726790323</v>
      </c>
      <c r="C11" s="3">
        <f>'8月'!B36*'8月'!L36/1000000</f>
        <v>8.22746051193548</v>
      </c>
      <c r="D11" s="3">
        <f>'8月'!B36*'8月'!H36/1000000</f>
        <v>0.477329040483871</v>
      </c>
      <c r="E11" s="3">
        <f>'8月'!B36*'8月'!J36/1000000</f>
        <v>0.109886728516129</v>
      </c>
      <c r="F11" s="4">
        <f>'8月'!B36</f>
        <v>1061873</v>
      </c>
      <c r="G11" s="4">
        <f>'8月'!C36</f>
        <v>293690</v>
      </c>
      <c r="H11" s="4">
        <f>'8月'!D36</f>
        <v>669.86</v>
      </c>
    </row>
    <row r="12" customFormat="1" ht="36" customHeight="1" spans="1:8">
      <c r="A12" t="s">
        <v>57</v>
      </c>
      <c r="B12" s="3">
        <f>'9月'!B35*'9月'!F35/1000000</f>
        <v>24.0768297</v>
      </c>
      <c r="C12" s="3">
        <f>'9月'!B35*'9月'!L35/1000000</f>
        <v>8.587933955</v>
      </c>
      <c r="D12" s="3">
        <f>'9月'!B35*'9月'!H35/1000000</f>
        <v>0.533984748333333</v>
      </c>
      <c r="E12" s="3">
        <f>'9月'!B35*'9月'!J35/1000000</f>
        <v>0.11976082</v>
      </c>
      <c r="F12" s="4">
        <f>'9月'!B35</f>
        <v>1021850</v>
      </c>
      <c r="G12" s="4">
        <f>'9月'!C35</f>
        <v>337870</v>
      </c>
      <c r="H12" s="4">
        <f>'9月'!D35</f>
        <v>698.72</v>
      </c>
    </row>
    <row r="13" customFormat="1" ht="36" customHeight="1" spans="1:8">
      <c r="A13" t="s">
        <v>58</v>
      </c>
      <c r="B13" s="5">
        <f t="shared" ref="B13:H13" si="0">B10+B11+B12</f>
        <v>70.4366322732258</v>
      </c>
      <c r="C13" s="5">
        <f t="shared" si="0"/>
        <v>24.5061457495161</v>
      </c>
      <c r="D13" s="5">
        <f t="shared" si="0"/>
        <v>1.60856288946237</v>
      </c>
      <c r="E13" s="5">
        <f t="shared" si="0"/>
        <v>0.33463378583871</v>
      </c>
      <c r="F13" s="3">
        <f t="shared" si="0"/>
        <v>3119222</v>
      </c>
      <c r="G13" s="3">
        <f t="shared" si="0"/>
        <v>984550</v>
      </c>
      <c r="H13" s="3">
        <f t="shared" si="0"/>
        <v>2030.38</v>
      </c>
    </row>
    <row r="14" customFormat="1" ht="36" customHeight="1" spans="1:8">
      <c r="A14" t="s">
        <v>59</v>
      </c>
      <c r="B14" s="1">
        <f>'10月'!B36*'10月'!F36/1000000</f>
        <v>24.9702766935484</v>
      </c>
      <c r="C14" s="1">
        <f>'10月'!B36*'10月'!L36/1000000</f>
        <v>9.91891786451613</v>
      </c>
      <c r="D14" s="1">
        <f>'10月'!B36*'10月'!H36/1000000</f>
        <v>0.518593725967742</v>
      </c>
      <c r="E14" s="1">
        <f>'10月'!B36*'10月'!J36/1000000</f>
        <v>0.136463603225806</v>
      </c>
      <c r="F14">
        <f>'10月'!B36</f>
        <v>993045</v>
      </c>
      <c r="G14">
        <f>'10月'!C36</f>
        <v>373470</v>
      </c>
      <c r="H14">
        <f>'10月'!D36</f>
        <v>859.76</v>
      </c>
    </row>
    <row r="15" customFormat="1" ht="36" customHeight="1" spans="1:8">
      <c r="A15" t="s">
        <v>60</v>
      </c>
      <c r="B15" s="1">
        <f>'11月'!B35*'11月'!F35/1000000</f>
        <v>23.420904703</v>
      </c>
      <c r="C15" s="1">
        <f>'11月'!B35*'11月'!L35/1000000</f>
        <v>9.08687576266667</v>
      </c>
      <c r="D15" s="1">
        <f>'11月'!B35*'11月'!H35/1000000</f>
        <v>0.528425646533333</v>
      </c>
      <c r="E15" s="1">
        <f>'11月'!B35*'11月'!J35/1000000</f>
        <v>0.126244715766667</v>
      </c>
      <c r="F15">
        <f>'11月'!B35</f>
        <v>935377</v>
      </c>
      <c r="G15">
        <f>'11月'!C35</f>
        <v>409050</v>
      </c>
      <c r="H15">
        <f>'11月'!D35</f>
        <v>897.94</v>
      </c>
    </row>
    <row r="16" customFormat="1" ht="36" customHeight="1" spans="1:8">
      <c r="A16" t="s">
        <v>61</v>
      </c>
      <c r="B16" s="1">
        <f>'12月'!B36*'12月'!F36/1000000</f>
        <v>24.4933030006452</v>
      </c>
      <c r="C16" s="1">
        <f>'12月'!B36*'12月'!L36/1000000</f>
        <v>9.17596532645161</v>
      </c>
      <c r="D16" s="1">
        <f>'12月'!B36*'12月'!H36/1000000</f>
        <v>0.607010748580645</v>
      </c>
      <c r="E16" s="1">
        <f>'12月'!B36*'12月'!J36/1000000</f>
        <v>0.122102511290323</v>
      </c>
      <c r="F16">
        <f>'12月'!B36</f>
        <v>952246</v>
      </c>
      <c r="G16">
        <f>'12月'!C36</f>
        <v>435760</v>
      </c>
      <c r="H16">
        <f>'12月'!D36</f>
        <v>915.94</v>
      </c>
    </row>
    <row r="17" customFormat="1" ht="36" customHeight="1" spans="1:8">
      <c r="A17" t="s">
        <v>62</v>
      </c>
      <c r="B17" s="2">
        <f>SUM(B14:B16)</f>
        <v>72.8844843971935</v>
      </c>
      <c r="C17" s="2">
        <f>SUM(C14:C16)</f>
        <v>28.1817589536344</v>
      </c>
      <c r="D17" s="2">
        <f>SUM(D14:D16)</f>
        <v>1.65403012108172</v>
      </c>
      <c r="E17" s="2">
        <f>SUM(E14:E16)</f>
        <v>0.384810830282796</v>
      </c>
      <c r="F17">
        <f>SUM(F14:F16)</f>
        <v>2880668</v>
      </c>
      <c r="G17">
        <f>SUM(G14:G16)</f>
        <v>1218280</v>
      </c>
      <c r="H17">
        <f>SUM(H14:H16)</f>
        <v>2673.64</v>
      </c>
    </row>
    <row r="18" customFormat="1" ht="36" customHeight="1" spans="1:8">
      <c r="A18" t="s">
        <v>63</v>
      </c>
      <c r="B18" s="6">
        <f>B17+B13+B9+B5</f>
        <v>291.316097167161</v>
      </c>
      <c r="C18" s="6">
        <f>C17+C13+C9+C5</f>
        <v>98.6677823628986</v>
      </c>
      <c r="D18" s="6">
        <f>D17+D13+D9+D5</f>
        <v>6.11989021504401</v>
      </c>
      <c r="E18" s="6">
        <f>E17+E13+E9+E5</f>
        <v>1.5139577890424</v>
      </c>
    </row>
    <row r="19" spans="1:8">
      <c r="B19" t="s">
        <v>40</v>
      </c>
      <c r="C19" t="s">
        <v>64</v>
      </c>
      <c r="D19" t="s">
        <v>42</v>
      </c>
      <c r="E19" t="s">
        <v>65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X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4"/>
  <sheetViews>
    <sheetView topLeftCell="A9" workbookViewId="0">
      <selection activeCell="A1" sqref="A1:X1"/>
    </sheetView>
  </sheetViews>
  <sheetFormatPr defaultColWidth="9" defaultRowHeight="13.5"/>
  <cols>
    <col min="1" max="1" width="4.375" style="7" customWidth="1"/>
    <col min="2" max="2" width="9.75" customWidth="1"/>
    <col min="3" max="3" width="9" customWidth="1"/>
    <col min="4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9.125" customWidth="1"/>
    <col min="19" max="24" width="12.3833333333333" customWidth="1"/>
  </cols>
  <sheetData>
    <row r="1" ht="51" customHeight="1" spans="1:24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3" customHeight="1" spans="1:24">
      <c r="A2" s="16" t="s">
        <v>1</v>
      </c>
      <c r="B2" s="15" t="s">
        <v>2</v>
      </c>
      <c r="C2" s="15" t="s">
        <v>3</v>
      </c>
      <c r="D2" s="29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3" customHeight="1" spans="1:24">
      <c r="A3" s="16"/>
      <c r="B3" s="15"/>
      <c r="C3" s="15"/>
      <c r="D3" s="30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3" customHeight="1" spans="1:24">
      <c r="A4" s="16"/>
      <c r="B4" s="15"/>
      <c r="C4" s="15"/>
      <c r="D4" s="31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3" customHeight="1" spans="1:24">
      <c r="A5" s="32">
        <v>1</v>
      </c>
      <c r="B5" s="33">
        <v>25460</v>
      </c>
      <c r="C5" s="34">
        <v>9960</v>
      </c>
      <c r="D5" s="34">
        <v>38.12</v>
      </c>
      <c r="E5" s="34">
        <v>803.8</v>
      </c>
      <c r="F5" s="34">
        <v>25.31</v>
      </c>
      <c r="G5" s="34">
        <v>50.08</v>
      </c>
      <c r="H5" s="34">
        <v>0.509</v>
      </c>
      <c r="I5" s="34">
        <v>5.79</v>
      </c>
      <c r="J5" s="34">
        <v>0.121</v>
      </c>
      <c r="K5" s="34">
        <v>56.61</v>
      </c>
      <c r="L5" s="34">
        <v>11.6</v>
      </c>
      <c r="M5" s="34">
        <v>7.49</v>
      </c>
      <c r="N5" s="34">
        <v>7.08</v>
      </c>
      <c r="O5" s="34">
        <v>443</v>
      </c>
      <c r="P5" s="34">
        <v>5</v>
      </c>
      <c r="Q5" s="35"/>
      <c r="R5" s="36"/>
      <c r="S5" s="36"/>
      <c r="T5" s="36"/>
      <c r="U5" s="36"/>
      <c r="V5" s="36"/>
      <c r="W5" s="36"/>
      <c r="X5" s="36"/>
    </row>
    <row r="6" s="7" customFormat="1" ht="23" customHeight="1" spans="1:24">
      <c r="A6" s="32">
        <v>2</v>
      </c>
      <c r="B6" s="33">
        <v>24332</v>
      </c>
      <c r="C6" s="34">
        <v>13400</v>
      </c>
      <c r="D6" s="34">
        <v>19.08</v>
      </c>
      <c r="E6" s="34">
        <v>933.7</v>
      </c>
      <c r="F6" s="34">
        <v>26.08</v>
      </c>
      <c r="G6" s="34">
        <v>52.66</v>
      </c>
      <c r="H6" s="34">
        <v>0.474</v>
      </c>
      <c r="I6" s="34">
        <v>6.29</v>
      </c>
      <c r="J6" s="34">
        <v>0.239</v>
      </c>
      <c r="K6" s="34">
        <v>58.02</v>
      </c>
      <c r="L6" s="34">
        <v>11.11</v>
      </c>
      <c r="M6" s="34">
        <v>7.36</v>
      </c>
      <c r="N6" s="34">
        <v>6.96</v>
      </c>
      <c r="O6" s="34">
        <v>496</v>
      </c>
      <c r="P6" s="34">
        <v>6</v>
      </c>
      <c r="Q6" s="35"/>
      <c r="R6" s="36"/>
      <c r="S6" s="36"/>
      <c r="T6" s="36"/>
      <c r="U6" s="36"/>
      <c r="V6" s="36"/>
      <c r="W6" s="36"/>
      <c r="X6" s="36"/>
    </row>
    <row r="7" s="7" customFormat="1" ht="23" customHeight="1" spans="1:24">
      <c r="A7" s="32">
        <v>3</v>
      </c>
      <c r="B7" s="33">
        <v>24984</v>
      </c>
      <c r="C7" s="34">
        <v>13430</v>
      </c>
      <c r="D7" s="34">
        <v>19.4</v>
      </c>
      <c r="E7" s="34">
        <v>661.4</v>
      </c>
      <c r="F7" s="34">
        <v>26.63</v>
      </c>
      <c r="G7" s="34">
        <v>48.34</v>
      </c>
      <c r="H7" s="34">
        <v>0.458</v>
      </c>
      <c r="I7" s="34">
        <v>5.15</v>
      </c>
      <c r="J7" s="34">
        <v>0.085</v>
      </c>
      <c r="K7" s="34">
        <v>52.49</v>
      </c>
      <c r="L7" s="34">
        <v>8.69</v>
      </c>
      <c r="M7" s="34">
        <v>7.42</v>
      </c>
      <c r="N7" s="34">
        <v>7.03</v>
      </c>
      <c r="O7" s="34">
        <v>474</v>
      </c>
      <c r="P7" s="34">
        <v>6</v>
      </c>
      <c r="Q7" s="35"/>
      <c r="R7" s="36"/>
      <c r="S7" s="36"/>
      <c r="T7" s="36"/>
      <c r="U7" s="36"/>
      <c r="V7" s="36"/>
      <c r="W7" s="36"/>
      <c r="X7" s="36"/>
    </row>
    <row r="8" s="7" customFormat="1" ht="23" customHeight="1" spans="1:24">
      <c r="A8" s="32">
        <v>4</v>
      </c>
      <c r="B8" s="33">
        <v>25098</v>
      </c>
      <c r="C8" s="34">
        <v>14270</v>
      </c>
      <c r="D8" s="34">
        <v>18.74</v>
      </c>
      <c r="E8" s="34">
        <v>558.3</v>
      </c>
      <c r="F8" s="34">
        <v>25.46</v>
      </c>
      <c r="G8" s="34">
        <v>41.24</v>
      </c>
      <c r="H8" s="34">
        <v>0.508</v>
      </c>
      <c r="I8" s="34">
        <v>5.05</v>
      </c>
      <c r="J8" s="34">
        <v>0.083</v>
      </c>
      <c r="K8" s="34">
        <v>45.07</v>
      </c>
      <c r="L8" s="34">
        <v>8.6</v>
      </c>
      <c r="M8" s="34">
        <v>7.39</v>
      </c>
      <c r="N8" s="34">
        <v>6.94</v>
      </c>
      <c r="O8" s="34">
        <v>422</v>
      </c>
      <c r="P8" s="34">
        <v>5</v>
      </c>
      <c r="Q8" s="35"/>
      <c r="R8" s="36"/>
      <c r="S8" s="36"/>
      <c r="T8" s="36"/>
      <c r="U8" s="36"/>
      <c r="V8" s="36"/>
      <c r="W8" s="36"/>
      <c r="X8" s="36"/>
    </row>
    <row r="9" s="7" customFormat="1" ht="23" customHeight="1" spans="1:24">
      <c r="A9" s="32">
        <v>5</v>
      </c>
      <c r="B9" s="33">
        <v>25894</v>
      </c>
      <c r="C9" s="34">
        <v>12810</v>
      </c>
      <c r="D9" s="34">
        <v>17.8</v>
      </c>
      <c r="E9" s="34">
        <v>473.8</v>
      </c>
      <c r="F9" s="34">
        <v>24.37</v>
      </c>
      <c r="G9" s="34">
        <v>40.09</v>
      </c>
      <c r="H9" s="34">
        <v>0.458</v>
      </c>
      <c r="I9" s="34">
        <v>5.31</v>
      </c>
      <c r="J9" s="34">
        <v>0.079</v>
      </c>
      <c r="K9" s="34">
        <v>45.9</v>
      </c>
      <c r="L9" s="34">
        <v>8.12</v>
      </c>
      <c r="M9" s="34">
        <v>7.44</v>
      </c>
      <c r="N9" s="34">
        <v>7.06</v>
      </c>
      <c r="O9" s="34">
        <v>391</v>
      </c>
      <c r="P9" s="34">
        <v>4</v>
      </c>
      <c r="Q9" s="35"/>
      <c r="R9" s="36"/>
      <c r="S9" s="36"/>
      <c r="T9" s="36"/>
      <c r="U9" s="36"/>
      <c r="V9" s="36"/>
      <c r="W9" s="36"/>
      <c r="X9" s="36"/>
    </row>
    <row r="10" s="7" customFormat="1" ht="23" customHeight="1" spans="1:24">
      <c r="A10" s="32">
        <v>6</v>
      </c>
      <c r="B10" s="33">
        <v>30279</v>
      </c>
      <c r="C10" s="34">
        <v>13050</v>
      </c>
      <c r="D10" s="34">
        <v>18.62</v>
      </c>
      <c r="E10" s="34">
        <v>509.3</v>
      </c>
      <c r="F10" s="34">
        <v>25.48</v>
      </c>
      <c r="G10" s="34">
        <v>41.36</v>
      </c>
      <c r="H10" s="34">
        <v>0.503</v>
      </c>
      <c r="I10" s="34">
        <v>4.87</v>
      </c>
      <c r="J10" s="34">
        <v>0.074</v>
      </c>
      <c r="K10" s="34">
        <v>44.36</v>
      </c>
      <c r="L10" s="34">
        <v>8.36</v>
      </c>
      <c r="M10" s="34">
        <v>7.42</v>
      </c>
      <c r="N10" s="34">
        <v>7.04</v>
      </c>
      <c r="O10" s="34">
        <v>378</v>
      </c>
      <c r="P10" s="34">
        <v>4</v>
      </c>
      <c r="Q10" s="35"/>
      <c r="R10" s="36"/>
      <c r="S10" s="36"/>
      <c r="T10" s="36"/>
      <c r="U10" s="36"/>
      <c r="V10" s="36"/>
      <c r="W10" s="36"/>
      <c r="X10" s="36"/>
    </row>
    <row r="11" s="7" customFormat="1" ht="23" customHeight="1" spans="1:24">
      <c r="A11" s="32">
        <v>7</v>
      </c>
      <c r="B11" s="33">
        <v>30342</v>
      </c>
      <c r="C11" s="34">
        <v>13150</v>
      </c>
      <c r="D11" s="34">
        <v>19.52</v>
      </c>
      <c r="E11" s="34">
        <v>478.2</v>
      </c>
      <c r="F11" s="34">
        <v>22.71</v>
      </c>
      <c r="G11" s="34">
        <v>42.07</v>
      </c>
      <c r="H11" s="34">
        <v>0.686</v>
      </c>
      <c r="I11" s="47">
        <v>5.66</v>
      </c>
      <c r="J11" s="34">
        <v>0.14</v>
      </c>
      <c r="K11" s="34">
        <v>51.32</v>
      </c>
      <c r="L11" s="34">
        <v>7.29</v>
      </c>
      <c r="M11" s="34">
        <v>7.36</v>
      </c>
      <c r="N11" s="34">
        <v>6.93</v>
      </c>
      <c r="O11" s="34">
        <v>362</v>
      </c>
      <c r="P11" s="34">
        <v>6</v>
      </c>
      <c r="Q11" s="35"/>
      <c r="R11" s="36"/>
      <c r="S11" s="36"/>
      <c r="T11" s="36"/>
      <c r="U11" s="36"/>
      <c r="V11" s="36"/>
      <c r="W11" s="36"/>
      <c r="X11" s="36"/>
    </row>
    <row r="12" s="7" customFormat="1" ht="23" customHeight="1" spans="1:24">
      <c r="A12" s="32">
        <v>8</v>
      </c>
      <c r="B12" s="33">
        <v>30201</v>
      </c>
      <c r="C12" s="34">
        <v>13090</v>
      </c>
      <c r="D12" s="34">
        <v>18.68</v>
      </c>
      <c r="E12" s="34">
        <v>471.6</v>
      </c>
      <c r="F12" s="34">
        <v>25.93</v>
      </c>
      <c r="G12" s="34">
        <v>40.32</v>
      </c>
      <c r="H12" s="34">
        <v>0.757</v>
      </c>
      <c r="I12" s="34">
        <v>5.35</v>
      </c>
      <c r="J12" s="34">
        <v>0.174</v>
      </c>
      <c r="K12" s="34">
        <v>45.93</v>
      </c>
      <c r="L12" s="34">
        <v>6.84</v>
      </c>
      <c r="M12" s="34">
        <v>7.46</v>
      </c>
      <c r="N12" s="34">
        <v>7.08</v>
      </c>
      <c r="O12" s="34">
        <v>360</v>
      </c>
      <c r="P12" s="34">
        <v>5</v>
      </c>
      <c r="Q12" s="35"/>
      <c r="R12" s="36"/>
      <c r="S12" s="36"/>
      <c r="T12" s="36"/>
      <c r="U12" s="36"/>
      <c r="V12" s="36"/>
      <c r="W12" s="36"/>
      <c r="X12" s="36"/>
    </row>
    <row r="13" s="7" customFormat="1" ht="23" customHeight="1" spans="1:24">
      <c r="A13" s="32">
        <v>9</v>
      </c>
      <c r="B13" s="33">
        <v>30204</v>
      </c>
      <c r="C13" s="34">
        <v>13300</v>
      </c>
      <c r="D13" s="34">
        <v>18.56</v>
      </c>
      <c r="E13" s="34">
        <v>556.3</v>
      </c>
      <c r="F13" s="34">
        <v>26.64</v>
      </c>
      <c r="G13" s="34">
        <v>42.03</v>
      </c>
      <c r="H13" s="34">
        <v>0.584</v>
      </c>
      <c r="I13" s="34">
        <v>5.89</v>
      </c>
      <c r="J13" s="34">
        <v>0.149</v>
      </c>
      <c r="K13" s="34">
        <v>48.42</v>
      </c>
      <c r="L13" s="34">
        <v>8.66</v>
      </c>
      <c r="M13" s="34">
        <v>7.36</v>
      </c>
      <c r="N13" s="34">
        <v>6.96</v>
      </c>
      <c r="O13" s="34">
        <v>406</v>
      </c>
      <c r="P13" s="34">
        <v>4</v>
      </c>
      <c r="Q13" s="35"/>
      <c r="R13" s="36"/>
      <c r="S13" s="36"/>
      <c r="T13" s="36"/>
      <c r="U13" s="36"/>
      <c r="V13" s="36"/>
      <c r="W13" s="36"/>
      <c r="X13" s="36"/>
    </row>
    <row r="14" s="7" customFormat="1" ht="23" customHeight="1" spans="1:24">
      <c r="A14" s="32">
        <v>10</v>
      </c>
      <c r="B14" s="33">
        <v>30200</v>
      </c>
      <c r="C14" s="34">
        <v>13030</v>
      </c>
      <c r="D14" s="34">
        <v>19.78</v>
      </c>
      <c r="E14" s="34">
        <v>653.7</v>
      </c>
      <c r="F14" s="34">
        <v>26.94</v>
      </c>
      <c r="G14" s="34">
        <v>33.47</v>
      </c>
      <c r="H14" s="34">
        <v>0.688</v>
      </c>
      <c r="I14" s="34">
        <v>5.9</v>
      </c>
      <c r="J14" s="34">
        <v>0.12</v>
      </c>
      <c r="K14" s="34">
        <v>45.56</v>
      </c>
      <c r="L14" s="34">
        <v>8.45</v>
      </c>
      <c r="M14" s="34">
        <v>7.36</v>
      </c>
      <c r="N14" s="34">
        <v>6.95</v>
      </c>
      <c r="O14" s="34">
        <v>426</v>
      </c>
      <c r="P14" s="34">
        <v>6</v>
      </c>
      <c r="Q14" s="35"/>
      <c r="R14" s="36"/>
      <c r="S14" s="36"/>
      <c r="T14" s="36"/>
      <c r="U14" s="36"/>
      <c r="V14" s="36"/>
      <c r="W14" s="36"/>
      <c r="X14" s="36"/>
    </row>
    <row r="15" s="7" customFormat="1" ht="23" customHeight="1" spans="1:24">
      <c r="A15" s="32">
        <v>11</v>
      </c>
      <c r="B15" s="33">
        <v>30199</v>
      </c>
      <c r="C15" s="34">
        <v>12920</v>
      </c>
      <c r="D15" s="34">
        <v>19.66</v>
      </c>
      <c r="E15" s="34">
        <v>511.4</v>
      </c>
      <c r="F15" s="34">
        <v>26.71</v>
      </c>
      <c r="G15" s="34">
        <v>35.91</v>
      </c>
      <c r="H15" s="34">
        <v>0.735</v>
      </c>
      <c r="I15" s="34">
        <v>6</v>
      </c>
      <c r="J15" s="34">
        <v>0.139</v>
      </c>
      <c r="K15" s="34">
        <v>45.61</v>
      </c>
      <c r="L15" s="34">
        <v>7.79</v>
      </c>
      <c r="M15" s="34">
        <v>7.36</v>
      </c>
      <c r="N15" s="34">
        <v>7.05</v>
      </c>
      <c r="O15" s="34">
        <v>354</v>
      </c>
      <c r="P15" s="34">
        <v>6</v>
      </c>
      <c r="Q15" s="35"/>
      <c r="R15" s="36"/>
      <c r="S15" s="36"/>
      <c r="T15" s="36"/>
      <c r="U15" s="36"/>
      <c r="V15" s="36"/>
      <c r="W15" s="36"/>
      <c r="X15" s="36"/>
    </row>
    <row r="16" s="7" customFormat="1" ht="23" customHeight="1" spans="1:24">
      <c r="A16" s="32">
        <v>12</v>
      </c>
      <c r="B16" s="33">
        <v>30203</v>
      </c>
      <c r="C16" s="34">
        <v>12910</v>
      </c>
      <c r="D16" s="34">
        <v>19.24</v>
      </c>
      <c r="E16" s="34">
        <v>528.6</v>
      </c>
      <c r="F16" s="34">
        <v>27.73</v>
      </c>
      <c r="G16" s="34">
        <v>43.25</v>
      </c>
      <c r="H16" s="34">
        <v>0.515</v>
      </c>
      <c r="I16" s="34">
        <v>4.8</v>
      </c>
      <c r="J16" s="34">
        <v>0.128</v>
      </c>
      <c r="K16" s="34">
        <v>49.06</v>
      </c>
      <c r="L16" s="34">
        <v>8.06</v>
      </c>
      <c r="M16" s="34">
        <v>7.46</v>
      </c>
      <c r="N16" s="34">
        <v>7.08</v>
      </c>
      <c r="O16" s="34">
        <v>449</v>
      </c>
      <c r="P16" s="34">
        <v>6</v>
      </c>
      <c r="Q16" s="35"/>
      <c r="R16" s="36"/>
      <c r="S16" s="36"/>
      <c r="T16" s="36"/>
      <c r="U16" s="36"/>
      <c r="V16" s="36"/>
      <c r="W16" s="36"/>
      <c r="X16" s="36"/>
    </row>
    <row r="17" s="7" customFormat="1" ht="23" customHeight="1" spans="1:24">
      <c r="A17" s="32">
        <v>13</v>
      </c>
      <c r="B17" s="33">
        <v>30197</v>
      </c>
      <c r="C17" s="34">
        <v>13500</v>
      </c>
      <c r="D17" s="34"/>
      <c r="E17" s="34">
        <v>603.8</v>
      </c>
      <c r="F17" s="34">
        <v>26.63</v>
      </c>
      <c r="G17" s="34">
        <v>42.24</v>
      </c>
      <c r="H17" s="34">
        <v>0.543</v>
      </c>
      <c r="I17" s="34">
        <v>3.38</v>
      </c>
      <c r="J17" s="34">
        <v>0.142</v>
      </c>
      <c r="K17" s="34">
        <v>51.08</v>
      </c>
      <c r="L17" s="34">
        <v>7.24</v>
      </c>
      <c r="M17" s="34">
        <v>7.39</v>
      </c>
      <c r="N17" s="34">
        <v>7.04</v>
      </c>
      <c r="O17" s="34">
        <v>499</v>
      </c>
      <c r="P17" s="34">
        <v>5</v>
      </c>
      <c r="Q17" s="35"/>
      <c r="R17" s="36"/>
      <c r="S17" s="36"/>
      <c r="T17" s="36"/>
      <c r="U17" s="36"/>
      <c r="V17" s="36"/>
      <c r="W17" s="36"/>
      <c r="X17" s="36"/>
    </row>
    <row r="18" s="7" customFormat="1" ht="23" customHeight="1" spans="1:24">
      <c r="A18" s="32">
        <v>14</v>
      </c>
      <c r="B18" s="33">
        <v>30104</v>
      </c>
      <c r="C18" s="34">
        <v>13130</v>
      </c>
      <c r="D18" s="34">
        <v>19.26</v>
      </c>
      <c r="E18" s="34">
        <v>526.3</v>
      </c>
      <c r="F18" s="34">
        <v>27.18</v>
      </c>
      <c r="G18" s="34">
        <v>38.61</v>
      </c>
      <c r="H18" s="34">
        <v>0.658</v>
      </c>
      <c r="I18" s="34">
        <v>3.99</v>
      </c>
      <c r="J18" s="34">
        <v>0.146</v>
      </c>
      <c r="K18" s="34">
        <v>47.9</v>
      </c>
      <c r="L18" s="34">
        <v>7.38</v>
      </c>
      <c r="M18" s="34">
        <v>7.41</v>
      </c>
      <c r="N18" s="34">
        <v>6.96</v>
      </c>
      <c r="O18" s="34">
        <v>479</v>
      </c>
      <c r="P18" s="34">
        <v>6</v>
      </c>
      <c r="Q18" s="35"/>
      <c r="R18" s="36"/>
      <c r="S18" s="36"/>
      <c r="T18" s="36"/>
      <c r="U18" s="36"/>
      <c r="V18" s="36"/>
      <c r="W18" s="36"/>
      <c r="X18" s="36"/>
    </row>
    <row r="19" s="7" customFormat="1" ht="23" customHeight="1" spans="1:24">
      <c r="A19" s="32">
        <v>15</v>
      </c>
      <c r="B19" s="33">
        <v>30197</v>
      </c>
      <c r="C19" s="34">
        <v>13560</v>
      </c>
      <c r="D19" s="34">
        <v>19.16</v>
      </c>
      <c r="E19" s="34">
        <v>562.3</v>
      </c>
      <c r="F19" s="34">
        <v>24.48</v>
      </c>
      <c r="G19" s="34">
        <v>40.57</v>
      </c>
      <c r="H19" s="34">
        <v>0.691</v>
      </c>
      <c r="I19" s="34">
        <v>5.82</v>
      </c>
      <c r="J19" s="34">
        <v>0.137</v>
      </c>
      <c r="K19" s="34">
        <v>47.41</v>
      </c>
      <c r="L19" s="34">
        <v>6.95</v>
      </c>
      <c r="M19" s="34">
        <v>7.42</v>
      </c>
      <c r="N19" s="34">
        <v>6.94</v>
      </c>
      <c r="O19" s="34">
        <v>351</v>
      </c>
      <c r="P19" s="34">
        <v>6</v>
      </c>
      <c r="Q19" s="35"/>
      <c r="R19" s="36"/>
      <c r="S19" s="36"/>
      <c r="T19" s="36"/>
      <c r="U19" s="36"/>
      <c r="V19" s="36"/>
      <c r="W19" s="36"/>
      <c r="X19" s="36"/>
    </row>
    <row r="20" s="7" customFormat="1" ht="23" customHeight="1" spans="1:24">
      <c r="A20" s="32">
        <v>16</v>
      </c>
      <c r="B20" s="33">
        <v>30204</v>
      </c>
      <c r="C20" s="34">
        <v>13510</v>
      </c>
      <c r="D20" s="34">
        <v>19.24</v>
      </c>
      <c r="E20" s="34">
        <v>618.4</v>
      </c>
      <c r="F20" s="34">
        <v>25.74</v>
      </c>
      <c r="G20" s="34">
        <v>43.89</v>
      </c>
      <c r="H20" s="34">
        <v>0.619</v>
      </c>
      <c r="I20" s="34">
        <v>6.57</v>
      </c>
      <c r="J20" s="34">
        <v>0.203</v>
      </c>
      <c r="K20" s="34">
        <v>55.21</v>
      </c>
      <c r="L20" s="34">
        <v>6.76</v>
      </c>
      <c r="M20" s="34">
        <v>7.44</v>
      </c>
      <c r="N20" s="34">
        <v>7.06</v>
      </c>
      <c r="O20" s="34">
        <v>483</v>
      </c>
      <c r="P20" s="34">
        <v>6</v>
      </c>
      <c r="Q20" s="35"/>
      <c r="R20" s="36"/>
      <c r="S20" s="36"/>
      <c r="T20" s="36"/>
      <c r="U20" s="36"/>
      <c r="V20" s="36"/>
      <c r="W20" s="36"/>
      <c r="X20" s="36"/>
    </row>
    <row r="21" s="7" customFormat="1" ht="23" customHeight="1" spans="1:24">
      <c r="A21" s="32">
        <v>17</v>
      </c>
      <c r="B21" s="33">
        <v>30201</v>
      </c>
      <c r="C21" s="34">
        <v>14190</v>
      </c>
      <c r="D21" s="34">
        <v>19.14</v>
      </c>
      <c r="E21" s="34">
        <v>548.1</v>
      </c>
      <c r="F21" s="34">
        <v>24.43</v>
      </c>
      <c r="G21" s="34">
        <v>41.67</v>
      </c>
      <c r="H21" s="34">
        <v>0.562</v>
      </c>
      <c r="I21" s="34">
        <v>5.93</v>
      </c>
      <c r="J21" s="34">
        <v>0.205</v>
      </c>
      <c r="K21" s="34">
        <v>47.44</v>
      </c>
      <c r="L21" s="34">
        <v>8.8</v>
      </c>
      <c r="M21" s="34">
        <v>7.36</v>
      </c>
      <c r="N21" s="34">
        <v>7.04</v>
      </c>
      <c r="O21" s="34">
        <v>415</v>
      </c>
      <c r="P21" s="34">
        <v>5</v>
      </c>
      <c r="Q21" s="35"/>
      <c r="R21" s="36"/>
      <c r="S21" s="36"/>
      <c r="T21" s="36"/>
      <c r="U21" s="36"/>
      <c r="V21" s="36"/>
      <c r="W21" s="36"/>
      <c r="X21" s="36"/>
    </row>
    <row r="22" s="7" customFormat="1" ht="23" customHeight="1" spans="1:24">
      <c r="A22" s="32">
        <v>18</v>
      </c>
      <c r="B22" s="33">
        <v>30198</v>
      </c>
      <c r="C22" s="34">
        <v>14090</v>
      </c>
      <c r="D22" s="34"/>
      <c r="E22" s="34">
        <v>548.1</v>
      </c>
      <c r="F22" s="34">
        <v>24.43</v>
      </c>
      <c r="G22" s="34">
        <v>41.67</v>
      </c>
      <c r="H22" s="34">
        <v>0.562</v>
      </c>
      <c r="I22" s="34">
        <v>5.93</v>
      </c>
      <c r="J22" s="34">
        <v>0.205</v>
      </c>
      <c r="K22" s="34">
        <v>47.44</v>
      </c>
      <c r="L22" s="34">
        <v>8.8</v>
      </c>
      <c r="M22" s="34">
        <v>7.36</v>
      </c>
      <c r="N22" s="34">
        <v>7.04</v>
      </c>
      <c r="O22" s="34">
        <v>415</v>
      </c>
      <c r="P22" s="34">
        <v>5</v>
      </c>
      <c r="Q22" s="35"/>
      <c r="R22" s="36"/>
      <c r="S22" s="36"/>
      <c r="T22" s="36"/>
      <c r="U22" s="36"/>
      <c r="V22" s="36"/>
      <c r="W22" s="36"/>
      <c r="X22" s="36"/>
    </row>
    <row r="23" s="7" customFormat="1" ht="23" customHeight="1" spans="1:24">
      <c r="A23" s="32">
        <v>19</v>
      </c>
      <c r="B23" s="33">
        <v>30197</v>
      </c>
      <c r="C23" s="34">
        <v>14150</v>
      </c>
      <c r="D23" s="34">
        <v>20.28</v>
      </c>
      <c r="E23" s="34">
        <v>512</v>
      </c>
      <c r="F23" s="34">
        <v>27.71</v>
      </c>
      <c r="G23" s="34">
        <v>45.36</v>
      </c>
      <c r="H23" s="34">
        <v>0.498</v>
      </c>
      <c r="I23" s="34">
        <v>6.19</v>
      </c>
      <c r="J23" s="34">
        <v>0.134</v>
      </c>
      <c r="K23" s="34">
        <v>50.46</v>
      </c>
      <c r="L23" s="34">
        <v>7.98</v>
      </c>
      <c r="M23" s="34">
        <v>7.43</v>
      </c>
      <c r="N23" s="34">
        <v>7.06</v>
      </c>
      <c r="O23" s="34">
        <v>491</v>
      </c>
      <c r="P23" s="34">
        <v>5</v>
      </c>
      <c r="Q23" s="35"/>
      <c r="R23" s="36"/>
      <c r="S23" s="36"/>
      <c r="T23" s="36"/>
      <c r="U23" s="36"/>
      <c r="V23" s="36"/>
      <c r="W23" s="36"/>
      <c r="X23" s="36"/>
    </row>
    <row r="24" s="7" customFormat="1" ht="23" customHeight="1" spans="1:24">
      <c r="A24" s="32">
        <v>20</v>
      </c>
      <c r="B24" s="33">
        <v>30258</v>
      </c>
      <c r="C24" s="34">
        <v>13570</v>
      </c>
      <c r="D24" s="7">
        <v>19.28</v>
      </c>
      <c r="E24" s="34">
        <v>697.8</v>
      </c>
      <c r="F24" s="34">
        <v>25.68</v>
      </c>
      <c r="G24" s="34">
        <v>45.8</v>
      </c>
      <c r="H24" s="34">
        <v>0.532</v>
      </c>
      <c r="I24" s="34">
        <v>7.27</v>
      </c>
      <c r="J24" s="34">
        <v>0.205</v>
      </c>
      <c r="K24" s="34">
        <v>53.69</v>
      </c>
      <c r="L24" s="34">
        <v>7.53</v>
      </c>
      <c r="M24" s="34">
        <v>7.46</v>
      </c>
      <c r="N24" s="34">
        <v>6.93</v>
      </c>
      <c r="O24" s="34">
        <v>403</v>
      </c>
      <c r="P24" s="34">
        <v>5</v>
      </c>
      <c r="Q24" s="35"/>
      <c r="R24" s="36"/>
      <c r="S24" s="36"/>
      <c r="T24" s="36"/>
      <c r="U24" s="36"/>
      <c r="V24" s="36"/>
      <c r="W24" s="36"/>
      <c r="X24" s="36"/>
    </row>
    <row r="25" s="7" customFormat="1" ht="23" customHeight="1" spans="1:24">
      <c r="A25" s="32">
        <v>21</v>
      </c>
      <c r="B25" s="33">
        <v>30230</v>
      </c>
      <c r="C25" s="34">
        <v>13510</v>
      </c>
      <c r="D25" s="34">
        <v>18.82</v>
      </c>
      <c r="E25" s="34">
        <v>628.3</v>
      </c>
      <c r="F25" s="34">
        <v>27.86</v>
      </c>
      <c r="G25" s="34">
        <v>43.83</v>
      </c>
      <c r="H25" s="34">
        <v>0.62</v>
      </c>
      <c r="I25" s="34">
        <v>6.29</v>
      </c>
      <c r="J25" s="34">
        <v>0.202</v>
      </c>
      <c r="K25" s="34">
        <v>49.35</v>
      </c>
      <c r="L25" s="34">
        <v>8.84</v>
      </c>
      <c r="M25" s="34">
        <v>7.36</v>
      </c>
      <c r="N25" s="34">
        <v>6.96</v>
      </c>
      <c r="O25" s="34">
        <v>423</v>
      </c>
      <c r="P25" s="34">
        <v>4</v>
      </c>
      <c r="Q25" s="35"/>
      <c r="R25" s="36"/>
      <c r="S25" s="36"/>
      <c r="T25" s="36"/>
      <c r="U25" s="36"/>
      <c r="V25" s="36"/>
      <c r="W25" s="36"/>
      <c r="X25" s="36"/>
    </row>
    <row r="26" s="7" customFormat="1" ht="23" customHeight="1" spans="1:24">
      <c r="A26" s="32">
        <v>22</v>
      </c>
      <c r="B26" s="33">
        <v>30158</v>
      </c>
      <c r="C26" s="34">
        <v>13400</v>
      </c>
      <c r="D26" s="34">
        <v>19.58</v>
      </c>
      <c r="E26" s="34">
        <v>736.2</v>
      </c>
      <c r="F26" s="34">
        <v>26.68</v>
      </c>
      <c r="G26" s="34">
        <v>40.99</v>
      </c>
      <c r="H26" s="34">
        <v>0.426</v>
      </c>
      <c r="I26" s="34">
        <v>7.07</v>
      </c>
      <c r="J26" s="34">
        <v>0.153</v>
      </c>
      <c r="K26" s="34">
        <v>51.08</v>
      </c>
      <c r="L26" s="47">
        <v>9.36</v>
      </c>
      <c r="M26" s="34">
        <v>7.38</v>
      </c>
      <c r="N26" s="34">
        <v>7.04</v>
      </c>
      <c r="O26" s="34">
        <v>420</v>
      </c>
      <c r="P26" s="34">
        <v>5</v>
      </c>
      <c r="Q26" s="35"/>
      <c r="R26" s="36"/>
      <c r="S26" s="36"/>
      <c r="T26" s="36"/>
      <c r="U26" s="36"/>
      <c r="V26" s="36"/>
      <c r="W26" s="36"/>
      <c r="X26" s="36"/>
    </row>
    <row r="27" s="7" customFormat="1" ht="23" customHeight="1" spans="1:24">
      <c r="A27" s="32">
        <v>23</v>
      </c>
      <c r="B27" s="33">
        <v>30195</v>
      </c>
      <c r="C27" s="34">
        <v>13160</v>
      </c>
      <c r="D27" s="34">
        <v>19.46</v>
      </c>
      <c r="E27" s="34">
        <v>716.4</v>
      </c>
      <c r="F27" s="34">
        <v>26.73</v>
      </c>
      <c r="G27" s="34">
        <v>41.61</v>
      </c>
      <c r="H27" s="34">
        <v>0.424</v>
      </c>
      <c r="I27" s="34">
        <v>6.7</v>
      </c>
      <c r="J27" s="34">
        <v>0.158</v>
      </c>
      <c r="K27" s="34">
        <v>53.64</v>
      </c>
      <c r="L27" s="34">
        <v>8.46</v>
      </c>
      <c r="M27" s="34">
        <v>7.37</v>
      </c>
      <c r="N27" s="34">
        <v>6.96</v>
      </c>
      <c r="O27" s="34">
        <v>432</v>
      </c>
      <c r="P27" s="34">
        <v>4</v>
      </c>
      <c r="Q27" s="35"/>
      <c r="R27" s="36"/>
      <c r="S27" s="36"/>
      <c r="T27" s="36"/>
      <c r="U27" s="36"/>
      <c r="V27" s="36"/>
      <c r="W27" s="36"/>
      <c r="X27" s="36"/>
    </row>
    <row r="28" s="7" customFormat="1" ht="23" customHeight="1" spans="1:24">
      <c r="A28" s="32">
        <v>24</v>
      </c>
      <c r="B28" s="33">
        <v>30195</v>
      </c>
      <c r="C28" s="34">
        <v>13050</v>
      </c>
      <c r="D28" s="34">
        <v>19.88</v>
      </c>
      <c r="E28" s="34">
        <v>594.8</v>
      </c>
      <c r="F28" s="34">
        <v>28.83</v>
      </c>
      <c r="G28" s="34">
        <v>39.81</v>
      </c>
      <c r="H28" s="34">
        <v>0.625</v>
      </c>
      <c r="I28" s="34">
        <v>5.39</v>
      </c>
      <c r="J28" s="34">
        <v>0.182</v>
      </c>
      <c r="K28" s="34">
        <v>47.35</v>
      </c>
      <c r="L28" s="34">
        <v>8.46</v>
      </c>
      <c r="M28" s="34">
        <v>7.36</v>
      </c>
      <c r="N28" s="34">
        <v>6.95</v>
      </c>
      <c r="O28" s="34">
        <v>462</v>
      </c>
      <c r="P28" s="34">
        <v>6</v>
      </c>
      <c r="Q28" s="35"/>
      <c r="R28" s="36"/>
      <c r="S28" s="36"/>
      <c r="T28" s="36"/>
      <c r="U28" s="36"/>
      <c r="V28" s="36"/>
      <c r="W28" s="36"/>
      <c r="X28" s="36"/>
    </row>
    <row r="29" s="68" customFormat="1" ht="23" customHeight="1" spans="1:24">
      <c r="A29" s="32">
        <v>25</v>
      </c>
      <c r="B29" s="33">
        <v>30201</v>
      </c>
      <c r="C29" s="34">
        <v>13580</v>
      </c>
      <c r="D29" s="34">
        <v>19.46</v>
      </c>
      <c r="E29" s="34">
        <v>495.6</v>
      </c>
      <c r="F29" s="34">
        <v>28.73</v>
      </c>
      <c r="G29" s="34">
        <v>37.71</v>
      </c>
      <c r="H29" s="34">
        <v>0.455</v>
      </c>
      <c r="I29" s="34">
        <v>5.11</v>
      </c>
      <c r="J29" s="34">
        <v>0.198</v>
      </c>
      <c r="K29" s="34">
        <v>40.61</v>
      </c>
      <c r="L29" s="34">
        <v>8.16</v>
      </c>
      <c r="M29" s="34">
        <v>7.39</v>
      </c>
      <c r="N29" s="34">
        <v>7.08</v>
      </c>
      <c r="O29" s="34">
        <v>386</v>
      </c>
      <c r="P29" s="34">
        <v>4</v>
      </c>
      <c r="Q29" s="35"/>
      <c r="R29" s="36"/>
      <c r="S29" s="36"/>
      <c r="T29" s="36"/>
      <c r="U29" s="36"/>
      <c r="V29" s="36"/>
      <c r="W29" s="36"/>
      <c r="X29" s="36"/>
    </row>
    <row r="30" s="7" customFormat="1" ht="23" customHeight="1" spans="1:24">
      <c r="A30" s="32">
        <v>26</v>
      </c>
      <c r="B30" s="33">
        <v>30201</v>
      </c>
      <c r="C30" s="34">
        <v>13530</v>
      </c>
      <c r="D30" s="34">
        <v>20.06</v>
      </c>
      <c r="E30" s="34">
        <v>551.3</v>
      </c>
      <c r="F30" s="34">
        <v>26.78</v>
      </c>
      <c r="G30" s="34">
        <v>38.83</v>
      </c>
      <c r="H30" s="34">
        <v>0.401</v>
      </c>
      <c r="I30" s="34">
        <v>6.22</v>
      </c>
      <c r="J30" s="34">
        <v>0.187</v>
      </c>
      <c r="K30" s="34">
        <v>48.37</v>
      </c>
      <c r="L30" s="34">
        <v>7.36</v>
      </c>
      <c r="M30" s="34">
        <v>7.33</v>
      </c>
      <c r="N30" s="34">
        <v>6.94</v>
      </c>
      <c r="O30" s="34">
        <v>375</v>
      </c>
      <c r="P30" s="34">
        <v>5</v>
      </c>
      <c r="Q30" s="35"/>
      <c r="R30" s="36"/>
      <c r="S30" s="36"/>
      <c r="T30" s="36"/>
      <c r="U30" s="36"/>
      <c r="V30" s="36"/>
      <c r="W30" s="36"/>
      <c r="X30" s="36"/>
    </row>
    <row r="31" s="7" customFormat="1" ht="23" customHeight="1" spans="1:24">
      <c r="A31" s="32">
        <v>27</v>
      </c>
      <c r="B31" s="33">
        <v>30208</v>
      </c>
      <c r="C31" s="34">
        <v>12770</v>
      </c>
      <c r="D31" s="34">
        <v>19.66</v>
      </c>
      <c r="E31" s="34">
        <v>521.4</v>
      </c>
      <c r="F31" s="34">
        <v>29.91</v>
      </c>
      <c r="G31" s="34">
        <v>38.99</v>
      </c>
      <c r="H31" s="34">
        <v>0.434</v>
      </c>
      <c r="I31" s="34">
        <v>5.37</v>
      </c>
      <c r="J31" s="34">
        <v>0.195</v>
      </c>
      <c r="K31" s="34">
        <v>44.05</v>
      </c>
      <c r="L31" s="34">
        <v>8.95</v>
      </c>
      <c r="M31" s="34">
        <v>7.43</v>
      </c>
      <c r="N31" s="34">
        <v>7.05</v>
      </c>
      <c r="O31" s="34">
        <v>345</v>
      </c>
      <c r="P31" s="34">
        <v>4</v>
      </c>
      <c r="Q31" s="35"/>
      <c r="R31" s="36"/>
      <c r="S31" s="36"/>
      <c r="T31" s="36"/>
      <c r="U31" s="36"/>
      <c r="V31" s="36"/>
      <c r="W31" s="36"/>
      <c r="X31" s="36"/>
    </row>
    <row r="32" s="7" customFormat="1" ht="23" customHeight="1" spans="1:24">
      <c r="A32" s="32">
        <v>28</v>
      </c>
      <c r="B32" s="33">
        <v>30190</v>
      </c>
      <c r="C32" s="34">
        <v>13270</v>
      </c>
      <c r="D32" s="34"/>
      <c r="E32" s="34">
        <v>580</v>
      </c>
      <c r="F32" s="34">
        <v>28.18</v>
      </c>
      <c r="G32" s="34">
        <v>37.23</v>
      </c>
      <c r="H32" s="34">
        <v>0.508</v>
      </c>
      <c r="I32" s="34">
        <v>5.87</v>
      </c>
      <c r="J32" s="34">
        <v>0.189</v>
      </c>
      <c r="K32" s="34">
        <v>46.11</v>
      </c>
      <c r="L32" s="34">
        <v>8.32</v>
      </c>
      <c r="M32" s="34">
        <v>7.44</v>
      </c>
      <c r="N32" s="34">
        <v>7.03</v>
      </c>
      <c r="O32" s="34">
        <v>423</v>
      </c>
      <c r="P32" s="34">
        <v>5</v>
      </c>
      <c r="Q32" s="35"/>
      <c r="R32" s="36"/>
      <c r="S32" s="36"/>
      <c r="T32" s="36"/>
      <c r="U32" s="36"/>
      <c r="V32" s="36"/>
      <c r="W32" s="36"/>
      <c r="X32" s="36"/>
    </row>
    <row r="33" s="27" customFormat="1" ht="23" customHeight="1" spans="1:24">
      <c r="A33" s="16" t="s">
        <v>21</v>
      </c>
      <c r="B33" s="19">
        <f>SUM(B5:B32)</f>
        <v>820530</v>
      </c>
      <c r="C33" s="19">
        <f>SUM(C5:C32)</f>
        <v>371290</v>
      </c>
      <c r="D33" s="19">
        <f>SUM(D5:D32)</f>
        <v>500.48</v>
      </c>
      <c r="E33" s="21">
        <f t="shared" ref="E33:P33" si="0">AVERAGE(E5:E32)</f>
        <v>592.175</v>
      </c>
      <c r="F33" s="21">
        <f t="shared" si="0"/>
        <v>26.4275</v>
      </c>
      <c r="G33" s="21">
        <f t="shared" si="0"/>
        <v>41.7725</v>
      </c>
      <c r="H33" s="21">
        <f t="shared" si="0"/>
        <v>0.551178571428571</v>
      </c>
      <c r="I33" s="21">
        <f t="shared" si="0"/>
        <v>5.68428571428571</v>
      </c>
      <c r="J33" s="21">
        <f t="shared" si="0"/>
        <v>0.156142857142857</v>
      </c>
      <c r="K33" s="21">
        <f t="shared" si="0"/>
        <v>48.9121428571428</v>
      </c>
      <c r="L33" s="21">
        <f t="shared" si="0"/>
        <v>8.31857142857143</v>
      </c>
      <c r="M33" s="21">
        <f t="shared" si="0"/>
        <v>7.40035714285714</v>
      </c>
      <c r="N33" s="21">
        <f t="shared" si="0"/>
        <v>7.00857142857143</v>
      </c>
      <c r="O33" s="21">
        <f t="shared" ref="O33:X33" si="1">AVERAGE(O5:O32)</f>
        <v>420.107142857143</v>
      </c>
      <c r="P33" s="21">
        <f t="shared" si="1"/>
        <v>5.10714285714286</v>
      </c>
      <c r="Q33" s="21"/>
      <c r="R33" s="21">
        <f>D33/B33*10000</f>
        <v>6.09947229229888</v>
      </c>
      <c r="S33" s="36" t="e">
        <f t="shared" si="1"/>
        <v>#DIV/0!</v>
      </c>
      <c r="T33" s="36" t="e">
        <f t="shared" si="1"/>
        <v>#DIV/0!</v>
      </c>
      <c r="U33" s="36" t="e">
        <f t="shared" si="1"/>
        <v>#DIV/0!</v>
      </c>
      <c r="V33" s="36"/>
      <c r="W33" s="36" t="e">
        <f t="shared" si="1"/>
        <v>#DIV/0!</v>
      </c>
      <c r="X33" s="36" t="e">
        <f t="shared" si="1"/>
        <v>#DIV/0!</v>
      </c>
    </row>
    <row r="34" s="8" customFormat="1" ht="23" customHeight="1" spans="1:24">
      <c r="C34" s="42" t="s">
        <v>22</v>
      </c>
      <c r="D34" s="42"/>
      <c r="G34" s="43"/>
      <c r="H34" s="43"/>
      <c r="I34" s="43"/>
      <c r="L34" s="44" t="s">
        <v>23</v>
      </c>
      <c r="M34" s="44"/>
      <c r="U34" s="42" t="s">
        <v>24</v>
      </c>
      <c r="V34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4:M34"/>
    <mergeCell ref="A2:A4"/>
    <mergeCell ref="B2:B4"/>
    <mergeCell ref="C2:C4"/>
    <mergeCell ref="D2:D4"/>
  </mergeCells>
  <pageMargins left="0.314583333333333" right="0.314583333333333" top="0.196527777777778" bottom="0.196527777777778" header="0.314583333333333" footer="0.314583333333333"/>
  <pageSetup paperSize="9" scale="6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7"/>
  <sheetViews>
    <sheetView workbookViewId="0">
      <selection activeCell="D12" sqref="D12"/>
    </sheetView>
  </sheetViews>
  <sheetFormatPr defaultColWidth="9" defaultRowHeight="13.5"/>
  <cols>
    <col min="1" max="1" width="4.375" style="7" customWidth="1"/>
    <col min="2" max="2" width="9.75" customWidth="1"/>
    <col min="3" max="3" width="9" customWidth="1"/>
    <col min="4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10.625" customWidth="1"/>
    <col min="19" max="24" width="12.3833333333333" customWidth="1"/>
  </cols>
  <sheetData>
    <row r="1" ht="36" customHeight="1" spans="1:24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15" t="s">
        <v>3</v>
      </c>
      <c r="D2" s="29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15"/>
      <c r="D3" s="30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2" customHeight="1" spans="1:24">
      <c r="A4" s="16"/>
      <c r="B4" s="15"/>
      <c r="C4" s="15"/>
      <c r="D4" s="31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33">
        <v>30201</v>
      </c>
      <c r="C5" s="34">
        <v>13030</v>
      </c>
      <c r="D5" s="34">
        <v>19.5</v>
      </c>
      <c r="E5" s="34">
        <v>713.4</v>
      </c>
      <c r="F5" s="34">
        <v>29.86</v>
      </c>
      <c r="G5" s="34">
        <v>41.73</v>
      </c>
      <c r="H5" s="34">
        <v>0.414</v>
      </c>
      <c r="I5" s="34">
        <v>6.96</v>
      </c>
      <c r="J5" s="34">
        <v>0.153</v>
      </c>
      <c r="K5" s="34">
        <v>51.5</v>
      </c>
      <c r="L5" s="34">
        <v>8.21</v>
      </c>
      <c r="M5" s="34">
        <v>7.39</v>
      </c>
      <c r="N5" s="34">
        <v>6.96</v>
      </c>
      <c r="O5" s="34">
        <v>436</v>
      </c>
      <c r="P5" s="34">
        <v>4</v>
      </c>
      <c r="Q5" s="35"/>
      <c r="R5" s="36"/>
      <c r="S5" s="36"/>
      <c r="T5" s="36"/>
      <c r="U5" s="36"/>
      <c r="V5" s="36"/>
      <c r="W5" s="36"/>
      <c r="X5" s="36"/>
    </row>
    <row r="6" s="7" customFormat="1" ht="22" customHeight="1" spans="1:24">
      <c r="A6" s="32">
        <v>2</v>
      </c>
      <c r="B6" s="33">
        <v>30199</v>
      </c>
      <c r="C6" s="34">
        <v>13990</v>
      </c>
      <c r="D6" s="34">
        <v>18.74</v>
      </c>
      <c r="E6" s="34">
        <v>855.3</v>
      </c>
      <c r="F6" s="34">
        <v>29.76</v>
      </c>
      <c r="G6" s="34">
        <v>44.5</v>
      </c>
      <c r="H6" s="34">
        <v>0.426</v>
      </c>
      <c r="I6" s="34">
        <v>8.24</v>
      </c>
      <c r="J6" s="34">
        <v>0.181</v>
      </c>
      <c r="K6" s="34">
        <v>61.67</v>
      </c>
      <c r="L6" s="34">
        <v>7.84</v>
      </c>
      <c r="M6" s="34">
        <v>7.42</v>
      </c>
      <c r="N6" s="34">
        <v>7.03</v>
      </c>
      <c r="O6" s="34">
        <v>462</v>
      </c>
      <c r="P6" s="34">
        <v>5</v>
      </c>
      <c r="Q6" s="35"/>
      <c r="R6" s="36"/>
      <c r="S6" s="36"/>
      <c r="T6" s="36"/>
      <c r="U6" s="36"/>
      <c r="V6" s="36"/>
      <c r="W6" s="36"/>
      <c r="X6" s="36"/>
    </row>
    <row r="7" s="7" customFormat="1" ht="22" customHeight="1" spans="1:24">
      <c r="A7" s="32">
        <v>3</v>
      </c>
      <c r="B7" s="33">
        <v>30099</v>
      </c>
      <c r="C7" s="34">
        <v>13610</v>
      </c>
      <c r="D7" s="34">
        <v>19.22</v>
      </c>
      <c r="E7" s="34">
        <v>548.6</v>
      </c>
      <c r="F7" s="34">
        <v>30.64</v>
      </c>
      <c r="G7" s="34">
        <v>42.89</v>
      </c>
      <c r="H7" s="34">
        <v>0.718</v>
      </c>
      <c r="I7" s="34">
        <v>5.61</v>
      </c>
      <c r="J7" s="34">
        <v>0.247</v>
      </c>
      <c r="K7" s="34">
        <v>50.44</v>
      </c>
      <c r="L7" s="34">
        <v>8.61</v>
      </c>
      <c r="M7" s="34">
        <v>7.44</v>
      </c>
      <c r="N7" s="34">
        <v>6.97</v>
      </c>
      <c r="O7" s="34">
        <v>472</v>
      </c>
      <c r="P7" s="34">
        <v>5</v>
      </c>
      <c r="Q7" s="35"/>
      <c r="R7" s="36"/>
      <c r="S7" s="36"/>
      <c r="T7" s="36"/>
      <c r="U7" s="36"/>
      <c r="V7" s="36"/>
      <c r="W7" s="36"/>
      <c r="X7" s="36"/>
    </row>
    <row r="8" s="7" customFormat="1" ht="22" customHeight="1" spans="1:24">
      <c r="A8" s="32">
        <v>4</v>
      </c>
      <c r="B8" s="33">
        <v>30100</v>
      </c>
      <c r="C8" s="34">
        <v>13570</v>
      </c>
      <c r="D8" s="34">
        <v>19.06</v>
      </c>
      <c r="E8" s="34">
        <v>692.8</v>
      </c>
      <c r="F8" s="34">
        <v>30.49</v>
      </c>
      <c r="G8" s="34">
        <v>40.86</v>
      </c>
      <c r="H8" s="34">
        <v>0.586</v>
      </c>
      <c r="I8" s="34">
        <v>5.94</v>
      </c>
      <c r="J8" s="34">
        <v>0.184</v>
      </c>
      <c r="K8" s="34">
        <v>52.7</v>
      </c>
      <c r="L8" s="34">
        <v>7.39</v>
      </c>
      <c r="M8" s="34">
        <v>7.46</v>
      </c>
      <c r="N8" s="34">
        <v>7.08</v>
      </c>
      <c r="O8" s="34">
        <v>498</v>
      </c>
      <c r="P8" s="34">
        <v>4</v>
      </c>
      <c r="Q8" s="35"/>
      <c r="R8" s="36"/>
      <c r="S8" s="36"/>
      <c r="T8" s="36"/>
      <c r="U8" s="36"/>
      <c r="V8" s="36"/>
      <c r="W8" s="36"/>
      <c r="X8" s="36"/>
    </row>
    <row r="9" s="7" customFormat="1" ht="22" customHeight="1" spans="1:24">
      <c r="A9" s="32">
        <v>5</v>
      </c>
      <c r="B9" s="33">
        <v>30058</v>
      </c>
      <c r="C9" s="34">
        <v>15000</v>
      </c>
      <c r="D9" s="34">
        <v>19.16</v>
      </c>
      <c r="E9" s="34">
        <v>818.6</v>
      </c>
      <c r="F9" s="34">
        <v>28.83</v>
      </c>
      <c r="G9" s="34">
        <v>45.36</v>
      </c>
      <c r="H9" s="34">
        <v>0.681</v>
      </c>
      <c r="I9" s="34">
        <v>7.32</v>
      </c>
      <c r="J9" s="34">
        <v>0.135</v>
      </c>
      <c r="K9" s="34">
        <v>55.53</v>
      </c>
      <c r="L9" s="34">
        <v>7.86</v>
      </c>
      <c r="M9" s="34">
        <v>7.42</v>
      </c>
      <c r="N9" s="34">
        <v>7.08</v>
      </c>
      <c r="O9" s="34">
        <v>490</v>
      </c>
      <c r="P9" s="34">
        <v>6</v>
      </c>
      <c r="Q9" s="32"/>
      <c r="R9" s="36"/>
      <c r="S9" s="36"/>
      <c r="T9" s="36"/>
      <c r="U9" s="36"/>
      <c r="V9" s="36"/>
      <c r="W9" s="36"/>
      <c r="X9" s="36"/>
    </row>
    <row r="10" s="7" customFormat="1" ht="22" customHeight="1" spans="1:24">
      <c r="A10" s="32">
        <v>6</v>
      </c>
      <c r="B10" s="33">
        <v>30104</v>
      </c>
      <c r="C10" s="34">
        <v>14570</v>
      </c>
      <c r="D10" s="34">
        <v>33.64</v>
      </c>
      <c r="E10" s="34">
        <v>844.8</v>
      </c>
      <c r="F10" s="34">
        <v>30.36</v>
      </c>
      <c r="G10" s="34">
        <v>49</v>
      </c>
      <c r="H10" s="34">
        <v>0.781</v>
      </c>
      <c r="I10" s="34">
        <v>6.67</v>
      </c>
      <c r="J10" s="34">
        <v>0.18</v>
      </c>
      <c r="K10" s="34">
        <v>50.41</v>
      </c>
      <c r="L10" s="34">
        <v>8.54</v>
      </c>
      <c r="M10" s="34">
        <v>7.44</v>
      </c>
      <c r="N10" s="34">
        <v>7.03</v>
      </c>
      <c r="O10" s="34">
        <v>491</v>
      </c>
      <c r="P10" s="34">
        <v>6</v>
      </c>
      <c r="Q10" s="32"/>
      <c r="R10" s="36"/>
      <c r="S10" s="36"/>
      <c r="T10" s="36"/>
      <c r="U10" s="36"/>
      <c r="V10" s="36"/>
      <c r="W10" s="36"/>
      <c r="X10" s="36"/>
    </row>
    <row r="11" s="7" customFormat="1" ht="22" customHeight="1" spans="1:24">
      <c r="A11" s="32">
        <v>7</v>
      </c>
      <c r="B11" s="33">
        <v>27980</v>
      </c>
      <c r="C11" s="34">
        <v>15760</v>
      </c>
      <c r="D11" s="34">
        <v>15.84</v>
      </c>
      <c r="E11" s="34">
        <v>789.4</v>
      </c>
      <c r="F11" s="34">
        <v>31.62</v>
      </c>
      <c r="G11" s="34">
        <v>43.18</v>
      </c>
      <c r="H11" s="34">
        <v>0.457</v>
      </c>
      <c r="I11" s="34">
        <v>6.16</v>
      </c>
      <c r="J11" s="34">
        <v>0.132</v>
      </c>
      <c r="K11" s="34">
        <v>53.02</v>
      </c>
      <c r="L11" s="34">
        <v>9.65</v>
      </c>
      <c r="M11" s="34">
        <v>7.44</v>
      </c>
      <c r="N11" s="34">
        <v>7.03</v>
      </c>
      <c r="O11" s="34">
        <v>469</v>
      </c>
      <c r="P11" s="34">
        <v>5</v>
      </c>
      <c r="Q11" s="32"/>
      <c r="R11" s="36"/>
      <c r="S11" s="36"/>
      <c r="T11" s="36"/>
      <c r="U11" s="36"/>
      <c r="V11" s="36"/>
      <c r="W11" s="36"/>
      <c r="X11" s="36"/>
    </row>
    <row r="12" s="7" customFormat="1" ht="22" customHeight="1" spans="1:24">
      <c r="A12" s="32">
        <v>8</v>
      </c>
      <c r="B12" s="33">
        <v>30104</v>
      </c>
      <c r="C12" s="34">
        <v>15890</v>
      </c>
      <c r="D12" s="34">
        <v>15.62</v>
      </c>
      <c r="E12" s="34">
        <v>755.8</v>
      </c>
      <c r="F12" s="34">
        <v>31.27</v>
      </c>
      <c r="G12" s="34">
        <v>43.95</v>
      </c>
      <c r="H12" s="34">
        <v>0.472</v>
      </c>
      <c r="I12" s="34">
        <v>6.12</v>
      </c>
      <c r="J12" s="34">
        <v>0.234</v>
      </c>
      <c r="K12" s="34">
        <v>55.74</v>
      </c>
      <c r="L12" s="34">
        <v>8.96</v>
      </c>
      <c r="M12" s="34">
        <v>7.39</v>
      </c>
      <c r="N12" s="34">
        <v>6.96</v>
      </c>
      <c r="O12" s="34">
        <v>494</v>
      </c>
      <c r="P12" s="34">
        <v>6</v>
      </c>
      <c r="Q12" s="32"/>
      <c r="R12" s="36"/>
      <c r="S12" s="36"/>
      <c r="T12" s="36"/>
      <c r="U12" s="36"/>
      <c r="V12" s="36"/>
      <c r="W12" s="36"/>
      <c r="X12" s="36"/>
    </row>
    <row r="13" s="7" customFormat="1" ht="22" customHeight="1" spans="1:24">
      <c r="A13" s="32">
        <v>9</v>
      </c>
      <c r="B13" s="33">
        <v>30103</v>
      </c>
      <c r="C13" s="34">
        <v>14580</v>
      </c>
      <c r="D13" s="34">
        <v>16.34</v>
      </c>
      <c r="E13" s="34">
        <v>591.3</v>
      </c>
      <c r="F13" s="34">
        <v>30.66</v>
      </c>
      <c r="G13" s="34">
        <v>38.52</v>
      </c>
      <c r="H13" s="34">
        <v>0.551</v>
      </c>
      <c r="I13" s="34">
        <v>5.77</v>
      </c>
      <c r="J13" s="34">
        <v>0.238</v>
      </c>
      <c r="K13" s="34">
        <v>50.74</v>
      </c>
      <c r="L13" s="34">
        <v>8.81</v>
      </c>
      <c r="M13" s="34">
        <v>7.41</v>
      </c>
      <c r="N13" s="34">
        <v>6.96</v>
      </c>
      <c r="O13" s="34">
        <v>473</v>
      </c>
      <c r="P13" s="34">
        <v>6</v>
      </c>
      <c r="Q13" s="32"/>
      <c r="R13" s="36"/>
      <c r="S13" s="36"/>
      <c r="T13" s="36"/>
      <c r="U13" s="36"/>
      <c r="V13" s="36"/>
      <c r="W13" s="36"/>
      <c r="X13" s="36"/>
    </row>
    <row r="14" s="7" customFormat="1" ht="22" customHeight="1" spans="1:24">
      <c r="A14" s="32">
        <v>10</v>
      </c>
      <c r="B14" s="33">
        <v>30097</v>
      </c>
      <c r="C14" s="34">
        <v>14900</v>
      </c>
      <c r="D14" s="34"/>
      <c r="E14" s="34">
        <v>586.4</v>
      </c>
      <c r="F14" s="34">
        <v>30.28</v>
      </c>
      <c r="G14" s="34">
        <v>36.41</v>
      </c>
      <c r="H14" s="34">
        <v>0.566</v>
      </c>
      <c r="I14" s="34">
        <v>3.77</v>
      </c>
      <c r="J14" s="34">
        <v>0.237</v>
      </c>
      <c r="K14" s="34">
        <v>42.44</v>
      </c>
      <c r="L14" s="34">
        <v>8.81</v>
      </c>
      <c r="M14" s="34">
        <v>7.36</v>
      </c>
      <c r="N14" s="34">
        <v>7.03</v>
      </c>
      <c r="O14" s="34">
        <v>422</v>
      </c>
      <c r="P14" s="34">
        <v>5</v>
      </c>
      <c r="Q14" s="32"/>
      <c r="R14" s="36"/>
      <c r="S14" s="36"/>
      <c r="T14" s="36"/>
      <c r="U14" s="36"/>
      <c r="V14" s="36"/>
      <c r="W14" s="36"/>
      <c r="X14" s="36"/>
    </row>
    <row r="15" s="7" customFormat="1" ht="22" customHeight="1" spans="1:24">
      <c r="A15" s="32">
        <v>11</v>
      </c>
      <c r="B15" s="33">
        <v>30142</v>
      </c>
      <c r="C15" s="34">
        <v>11740</v>
      </c>
      <c r="D15" s="34">
        <v>18.72</v>
      </c>
      <c r="E15" s="34">
        <v>788.6</v>
      </c>
      <c r="F15" s="34">
        <v>35.46</v>
      </c>
      <c r="G15" s="34">
        <v>46.39</v>
      </c>
      <c r="H15" s="34">
        <v>0.669</v>
      </c>
      <c r="I15" s="34">
        <v>7.67</v>
      </c>
      <c r="J15" s="34">
        <v>0.206</v>
      </c>
      <c r="K15" s="34">
        <v>56.83</v>
      </c>
      <c r="L15" s="34">
        <v>9.2</v>
      </c>
      <c r="M15" s="34">
        <v>7.47</v>
      </c>
      <c r="N15" s="34">
        <v>7.08</v>
      </c>
      <c r="O15" s="34">
        <v>475</v>
      </c>
      <c r="P15" s="34">
        <v>5</v>
      </c>
      <c r="Q15" s="32"/>
      <c r="R15" s="36"/>
      <c r="S15" s="36"/>
      <c r="T15" s="36"/>
      <c r="U15" s="36"/>
      <c r="V15" s="36"/>
      <c r="W15" s="36"/>
      <c r="X15" s="36"/>
    </row>
    <row r="16" s="7" customFormat="1" ht="22" customHeight="1" spans="1:24">
      <c r="A16" s="32">
        <v>12</v>
      </c>
      <c r="B16" s="33">
        <v>30149</v>
      </c>
      <c r="C16" s="34">
        <v>13190</v>
      </c>
      <c r="D16" s="34">
        <v>18.14</v>
      </c>
      <c r="E16" s="34">
        <v>442.5</v>
      </c>
      <c r="F16" s="34">
        <v>32.64</v>
      </c>
      <c r="G16" s="34">
        <v>45.69</v>
      </c>
      <c r="H16" s="34">
        <v>0.674</v>
      </c>
      <c r="I16" s="34">
        <v>5.12</v>
      </c>
      <c r="J16" s="34">
        <v>0.161</v>
      </c>
      <c r="K16" s="34">
        <v>46.76</v>
      </c>
      <c r="L16" s="34">
        <v>10.69</v>
      </c>
      <c r="M16" s="34">
        <v>7.44</v>
      </c>
      <c r="N16" s="34">
        <v>7.06</v>
      </c>
      <c r="O16" s="34">
        <v>496</v>
      </c>
      <c r="P16" s="34">
        <v>5</v>
      </c>
      <c r="Q16" s="35"/>
      <c r="R16" s="36"/>
      <c r="S16" s="36"/>
      <c r="T16" s="36"/>
      <c r="U16" s="36"/>
      <c r="V16" s="36"/>
      <c r="W16" s="36"/>
      <c r="X16" s="36"/>
    </row>
    <row r="17" s="7" customFormat="1" ht="22" customHeight="1" spans="1:24">
      <c r="A17" s="32">
        <v>13</v>
      </c>
      <c r="B17" s="33">
        <v>30127</v>
      </c>
      <c r="C17" s="34">
        <v>13240</v>
      </c>
      <c r="D17" s="34">
        <v>18.12</v>
      </c>
      <c r="E17" s="34">
        <v>828.6</v>
      </c>
      <c r="F17" s="34">
        <v>35.26</v>
      </c>
      <c r="G17" s="34">
        <v>51.27</v>
      </c>
      <c r="H17" s="34">
        <v>0.615</v>
      </c>
      <c r="I17" s="34">
        <v>8.3</v>
      </c>
      <c r="J17" s="34">
        <v>0.144</v>
      </c>
      <c r="K17" s="34">
        <v>57.61</v>
      </c>
      <c r="L17" s="34">
        <v>9.77</v>
      </c>
      <c r="M17" s="34">
        <v>7.44</v>
      </c>
      <c r="N17" s="34">
        <v>6.95</v>
      </c>
      <c r="O17" s="34">
        <v>488</v>
      </c>
      <c r="P17" s="34">
        <v>6</v>
      </c>
      <c r="Q17" s="32"/>
      <c r="R17" s="36"/>
      <c r="S17" s="36"/>
      <c r="T17" s="36"/>
      <c r="U17" s="36"/>
      <c r="V17" s="36"/>
      <c r="W17" s="36"/>
      <c r="X17" s="36"/>
    </row>
    <row r="18" s="7" customFormat="1" ht="22" customHeight="1" spans="1:24">
      <c r="A18" s="32">
        <v>14</v>
      </c>
      <c r="B18" s="33">
        <v>30140</v>
      </c>
      <c r="C18" s="34">
        <v>13770</v>
      </c>
      <c r="D18" s="34">
        <v>18.36</v>
      </c>
      <c r="E18" s="34">
        <v>780</v>
      </c>
      <c r="F18" s="34">
        <v>35.71</v>
      </c>
      <c r="G18" s="34">
        <v>45.11</v>
      </c>
      <c r="H18" s="34">
        <v>0.605</v>
      </c>
      <c r="I18" s="34">
        <v>8.83</v>
      </c>
      <c r="J18" s="34">
        <v>0.199</v>
      </c>
      <c r="K18" s="34">
        <v>62.65</v>
      </c>
      <c r="L18" s="34">
        <v>6.19</v>
      </c>
      <c r="M18" s="34">
        <v>7.38</v>
      </c>
      <c r="N18" s="34">
        <v>6.94</v>
      </c>
      <c r="O18" s="34">
        <v>511</v>
      </c>
      <c r="P18" s="34">
        <v>6</v>
      </c>
      <c r="Q18" s="32"/>
      <c r="R18" s="36"/>
      <c r="S18" s="36"/>
      <c r="T18" s="36"/>
      <c r="U18" s="36"/>
      <c r="V18" s="36"/>
      <c r="W18" s="36"/>
      <c r="X18" s="36"/>
    </row>
    <row r="19" s="7" customFormat="1" ht="22" customHeight="1" spans="1:24">
      <c r="A19" s="32">
        <v>15</v>
      </c>
      <c r="B19" s="33">
        <v>30107</v>
      </c>
      <c r="C19" s="34">
        <v>14810</v>
      </c>
      <c r="D19" s="34">
        <v>18.76</v>
      </c>
      <c r="E19" s="34">
        <v>445.7</v>
      </c>
      <c r="F19" s="34">
        <v>33.78</v>
      </c>
      <c r="G19" s="34">
        <v>41.45</v>
      </c>
      <c r="H19" s="34">
        <v>0.635</v>
      </c>
      <c r="I19" s="34">
        <v>5.84</v>
      </c>
      <c r="J19" s="34">
        <v>0.132</v>
      </c>
      <c r="K19" s="34">
        <v>46.66</v>
      </c>
      <c r="L19" s="34">
        <v>6.15</v>
      </c>
      <c r="M19" s="34">
        <v>7.38</v>
      </c>
      <c r="N19" s="34">
        <v>6.92</v>
      </c>
      <c r="O19" s="34">
        <v>426</v>
      </c>
      <c r="P19" s="34">
        <v>5</v>
      </c>
      <c r="Q19" s="32"/>
      <c r="R19" s="36"/>
      <c r="S19" s="36"/>
      <c r="T19" s="36"/>
      <c r="U19" s="36"/>
      <c r="V19" s="36"/>
      <c r="W19" s="36"/>
      <c r="X19" s="36"/>
    </row>
    <row r="20" s="7" customFormat="1" ht="22" customHeight="1" spans="1:24">
      <c r="A20" s="32">
        <v>16</v>
      </c>
      <c r="B20" s="33">
        <v>30100</v>
      </c>
      <c r="C20" s="34">
        <v>13930</v>
      </c>
      <c r="D20" s="34">
        <v>18.5</v>
      </c>
      <c r="E20" s="34">
        <v>551.4</v>
      </c>
      <c r="F20" s="34">
        <v>29.46</v>
      </c>
      <c r="G20" s="34">
        <v>42.74</v>
      </c>
      <c r="H20" s="34">
        <v>0.485</v>
      </c>
      <c r="I20" s="34">
        <v>5.81</v>
      </c>
      <c r="J20" s="34">
        <v>0.129</v>
      </c>
      <c r="K20" s="34">
        <v>44.94</v>
      </c>
      <c r="L20" s="34">
        <v>6.93</v>
      </c>
      <c r="M20" s="34">
        <v>7.42</v>
      </c>
      <c r="N20" s="34">
        <v>7.03</v>
      </c>
      <c r="O20" s="34">
        <v>471</v>
      </c>
      <c r="P20" s="34">
        <v>6</v>
      </c>
      <c r="Q20" s="35"/>
      <c r="R20" s="36"/>
      <c r="S20" s="32"/>
      <c r="T20" s="62"/>
      <c r="U20" s="32"/>
      <c r="V20" s="32"/>
      <c r="W20" s="62"/>
      <c r="X20" s="32"/>
    </row>
    <row r="21" s="7" customFormat="1" ht="22" customHeight="1" spans="1:24">
      <c r="A21" s="32">
        <v>17</v>
      </c>
      <c r="B21" s="33">
        <v>30107</v>
      </c>
      <c r="C21" s="34">
        <v>15010</v>
      </c>
      <c r="D21" s="34">
        <v>17.62</v>
      </c>
      <c r="E21" s="34">
        <v>647.1</v>
      </c>
      <c r="F21" s="34">
        <v>30.07</v>
      </c>
      <c r="G21" s="34">
        <v>40.39</v>
      </c>
      <c r="H21" s="34">
        <v>0.158</v>
      </c>
      <c r="I21" s="34">
        <v>7.75</v>
      </c>
      <c r="J21" s="34">
        <v>0.158</v>
      </c>
      <c r="K21" s="34">
        <v>49.13</v>
      </c>
      <c r="L21" s="34">
        <v>7.47</v>
      </c>
      <c r="M21" s="34">
        <v>7.36</v>
      </c>
      <c r="N21" s="34">
        <v>6.94</v>
      </c>
      <c r="O21" s="34">
        <v>506</v>
      </c>
      <c r="P21" s="34">
        <v>5</v>
      </c>
      <c r="Q21" s="35"/>
      <c r="R21" s="36"/>
      <c r="S21" s="32"/>
      <c r="T21" s="62"/>
      <c r="U21" s="32"/>
      <c r="V21" s="32"/>
      <c r="W21" s="62"/>
      <c r="X21" s="32"/>
    </row>
    <row r="22" s="7" customFormat="1" ht="22" customHeight="1" spans="1:24">
      <c r="A22" s="32">
        <v>18</v>
      </c>
      <c r="B22" s="33">
        <v>30519</v>
      </c>
      <c r="C22" s="34">
        <v>14800</v>
      </c>
      <c r="D22" s="34">
        <v>18.28</v>
      </c>
      <c r="E22" s="34">
        <v>842.8</v>
      </c>
      <c r="F22" s="34">
        <v>30.36</v>
      </c>
      <c r="G22" s="34">
        <v>40.01</v>
      </c>
      <c r="H22" s="34">
        <v>0.503</v>
      </c>
      <c r="I22" s="34">
        <v>10.25</v>
      </c>
      <c r="J22" s="34">
        <v>0.147</v>
      </c>
      <c r="K22" s="34">
        <v>61.86</v>
      </c>
      <c r="L22" s="34">
        <v>8.61</v>
      </c>
      <c r="M22" s="34">
        <v>7.37</v>
      </c>
      <c r="N22" s="34">
        <v>6.96</v>
      </c>
      <c r="O22" s="34">
        <v>533</v>
      </c>
      <c r="P22" s="34">
        <v>6</v>
      </c>
      <c r="Q22" s="35"/>
      <c r="R22" s="36"/>
      <c r="S22" s="32"/>
      <c r="T22" s="62"/>
      <c r="U22" s="32"/>
      <c r="V22" s="32"/>
      <c r="W22" s="62"/>
      <c r="X22" s="32"/>
    </row>
    <row r="23" s="7" customFormat="1" ht="22" customHeight="1" spans="1:24">
      <c r="A23" s="32">
        <v>19</v>
      </c>
      <c r="B23" s="33">
        <v>30147</v>
      </c>
      <c r="C23" s="34">
        <v>15160</v>
      </c>
      <c r="D23" s="34">
        <v>18.68</v>
      </c>
      <c r="E23" s="34">
        <v>558.4</v>
      </c>
      <c r="F23" s="34">
        <v>26.63</v>
      </c>
      <c r="G23" s="34">
        <v>42.34</v>
      </c>
      <c r="H23" s="34">
        <v>0.719</v>
      </c>
      <c r="I23" s="34">
        <v>5.05</v>
      </c>
      <c r="J23" s="34">
        <v>0.164</v>
      </c>
      <c r="K23" s="34">
        <v>47.35</v>
      </c>
      <c r="L23" s="34">
        <v>7.51</v>
      </c>
      <c r="M23" s="34">
        <v>7.36</v>
      </c>
      <c r="N23" s="34">
        <v>6.96</v>
      </c>
      <c r="O23" s="34">
        <v>449</v>
      </c>
      <c r="P23" s="34">
        <v>6</v>
      </c>
      <c r="Q23" s="35"/>
      <c r="R23" s="36"/>
      <c r="S23" s="32"/>
      <c r="T23" s="62"/>
      <c r="U23" s="32"/>
      <c r="V23" s="32"/>
      <c r="W23" s="62"/>
      <c r="X23" s="32"/>
    </row>
    <row r="24" s="7" customFormat="1" ht="22" customHeight="1" spans="1:24">
      <c r="A24" s="32">
        <v>20</v>
      </c>
      <c r="B24" s="33">
        <v>30104</v>
      </c>
      <c r="C24" s="34">
        <v>14980</v>
      </c>
      <c r="D24" s="34">
        <v>17.86</v>
      </c>
      <c r="E24" s="34">
        <v>503.1</v>
      </c>
      <c r="F24" s="34">
        <v>25.83</v>
      </c>
      <c r="G24" s="34">
        <v>39.16</v>
      </c>
      <c r="H24" s="34">
        <v>0.521</v>
      </c>
      <c r="I24" s="34">
        <v>5.15</v>
      </c>
      <c r="J24" s="34">
        <v>0.149</v>
      </c>
      <c r="K24" s="34">
        <v>41.63</v>
      </c>
      <c r="L24" s="34">
        <v>6.97</v>
      </c>
      <c r="M24" s="34">
        <v>7.44</v>
      </c>
      <c r="N24" s="34">
        <v>7.08</v>
      </c>
      <c r="O24" s="34">
        <v>518</v>
      </c>
      <c r="P24" s="34">
        <v>6</v>
      </c>
      <c r="Q24" s="35"/>
      <c r="R24" s="36"/>
      <c r="S24" s="32"/>
      <c r="T24" s="62"/>
      <c r="U24" s="32"/>
      <c r="V24" s="32"/>
      <c r="W24" s="62"/>
      <c r="X24" s="32"/>
    </row>
    <row r="25" s="7" customFormat="1" ht="22" customHeight="1" spans="1:24">
      <c r="A25" s="32">
        <v>21</v>
      </c>
      <c r="B25" s="33">
        <v>30149</v>
      </c>
      <c r="C25" s="34">
        <v>15000</v>
      </c>
      <c r="D25" s="34">
        <v>17.46</v>
      </c>
      <c r="E25" s="34">
        <v>725.7</v>
      </c>
      <c r="F25" s="34">
        <v>28.93</v>
      </c>
      <c r="G25" s="34">
        <v>44.43</v>
      </c>
      <c r="H25" s="34">
        <v>0.825</v>
      </c>
      <c r="I25" s="34">
        <v>8.22</v>
      </c>
      <c r="J25" s="34">
        <v>0.207</v>
      </c>
      <c r="K25" s="34">
        <v>50.74</v>
      </c>
      <c r="L25" s="34">
        <v>7.02</v>
      </c>
      <c r="M25" s="34">
        <v>7.38</v>
      </c>
      <c r="N25" s="34">
        <v>7.04</v>
      </c>
      <c r="O25" s="34">
        <v>483</v>
      </c>
      <c r="P25" s="34">
        <v>5</v>
      </c>
      <c r="Q25" s="35"/>
      <c r="R25" s="36"/>
      <c r="S25" s="32"/>
      <c r="T25" s="62"/>
      <c r="U25" s="32"/>
      <c r="V25" s="32"/>
      <c r="W25" s="62"/>
      <c r="X25" s="32"/>
    </row>
    <row r="26" s="7" customFormat="1" ht="22" customHeight="1" spans="1:24">
      <c r="A26" s="32">
        <v>22</v>
      </c>
      <c r="B26" s="33">
        <v>30358</v>
      </c>
      <c r="C26" s="34">
        <v>15080</v>
      </c>
      <c r="D26" s="34">
        <v>17.52</v>
      </c>
      <c r="E26" s="34">
        <v>674.3</v>
      </c>
      <c r="F26" s="34">
        <v>35.12</v>
      </c>
      <c r="G26" s="34">
        <v>42.78</v>
      </c>
      <c r="H26" s="34">
        <v>0.653</v>
      </c>
      <c r="I26" s="34">
        <v>7.07</v>
      </c>
      <c r="J26" s="34">
        <v>0.163</v>
      </c>
      <c r="K26" s="34">
        <v>47.29</v>
      </c>
      <c r="L26" s="34">
        <v>6.64</v>
      </c>
      <c r="M26" s="34">
        <v>7.31</v>
      </c>
      <c r="N26" s="34">
        <v>6.89</v>
      </c>
      <c r="O26" s="34">
        <v>503</v>
      </c>
      <c r="P26" s="34">
        <v>6</v>
      </c>
      <c r="Q26" s="35"/>
      <c r="R26" s="36"/>
      <c r="S26" s="32"/>
      <c r="T26" s="62"/>
      <c r="U26" s="32"/>
      <c r="V26" s="32"/>
      <c r="W26" s="62"/>
      <c r="X26" s="32"/>
    </row>
    <row r="27" s="7" customFormat="1" ht="22" customHeight="1" spans="1:24">
      <c r="A27" s="32">
        <v>23</v>
      </c>
      <c r="B27" s="33">
        <v>30247</v>
      </c>
      <c r="C27" s="34">
        <v>14320</v>
      </c>
      <c r="D27" s="34">
        <v>19.08</v>
      </c>
      <c r="E27" s="34">
        <v>668.7</v>
      </c>
      <c r="F27" s="34">
        <v>25.48</v>
      </c>
      <c r="G27" s="34">
        <v>42.71</v>
      </c>
      <c r="H27" s="34">
        <v>0.626</v>
      </c>
      <c r="I27" s="34">
        <v>6.81</v>
      </c>
      <c r="J27" s="34">
        <v>0.189</v>
      </c>
      <c r="K27" s="34">
        <v>54.12</v>
      </c>
      <c r="L27" s="34">
        <v>6.72</v>
      </c>
      <c r="M27" s="34">
        <v>7.31</v>
      </c>
      <c r="N27" s="34">
        <v>6.86</v>
      </c>
      <c r="O27" s="34">
        <v>421</v>
      </c>
      <c r="P27" s="34">
        <v>6</v>
      </c>
      <c r="Q27" s="35"/>
      <c r="R27" s="36"/>
      <c r="S27" s="32"/>
      <c r="T27" s="62"/>
      <c r="U27" s="32"/>
      <c r="V27" s="32"/>
      <c r="W27" s="62"/>
      <c r="X27" s="32"/>
    </row>
    <row r="28" s="7" customFormat="1" ht="22" customHeight="1" spans="1:24">
      <c r="A28" s="32">
        <v>24</v>
      </c>
      <c r="B28" s="33">
        <v>30147</v>
      </c>
      <c r="C28" s="34">
        <v>14580</v>
      </c>
      <c r="D28" s="34">
        <v>18.22</v>
      </c>
      <c r="E28" s="34">
        <v>639.8</v>
      </c>
      <c r="F28" s="34">
        <v>28.63</v>
      </c>
      <c r="G28" s="34">
        <v>44.66</v>
      </c>
      <c r="H28" s="34">
        <v>0.647</v>
      </c>
      <c r="I28" s="34">
        <v>6.64</v>
      </c>
      <c r="J28" s="34">
        <v>0.118</v>
      </c>
      <c r="K28" s="34">
        <v>51.52</v>
      </c>
      <c r="L28" s="34">
        <v>8.96</v>
      </c>
      <c r="M28" s="34">
        <v>7.41</v>
      </c>
      <c r="N28" s="34">
        <v>7.03</v>
      </c>
      <c r="O28" s="34">
        <v>434</v>
      </c>
      <c r="P28" s="34">
        <v>5</v>
      </c>
      <c r="Q28" s="35"/>
      <c r="R28" s="36"/>
      <c r="S28" s="32"/>
      <c r="T28" s="62"/>
      <c r="U28" s="32"/>
      <c r="V28" s="32"/>
      <c r="W28" s="62"/>
      <c r="X28" s="32"/>
    </row>
    <row r="29" s="7" customFormat="1" ht="22" customHeight="1" spans="1:24">
      <c r="A29" s="32">
        <v>25</v>
      </c>
      <c r="B29" s="33">
        <v>30124</v>
      </c>
      <c r="C29" s="34">
        <v>14900</v>
      </c>
      <c r="D29" s="34">
        <v>18.3</v>
      </c>
      <c r="E29" s="34">
        <v>895.7</v>
      </c>
      <c r="F29" s="34">
        <v>25.36</v>
      </c>
      <c r="G29" s="34">
        <v>42.71</v>
      </c>
      <c r="H29" s="34">
        <v>0.751</v>
      </c>
      <c r="I29" s="34">
        <v>10.07</v>
      </c>
      <c r="J29" s="34">
        <v>0.171</v>
      </c>
      <c r="K29" s="34">
        <v>55.37</v>
      </c>
      <c r="L29" s="34">
        <v>7.66</v>
      </c>
      <c r="M29" s="34">
        <v>7.33</v>
      </c>
      <c r="N29" s="34">
        <v>6.92</v>
      </c>
      <c r="O29" s="34">
        <v>494</v>
      </c>
      <c r="P29" s="34">
        <v>6</v>
      </c>
      <c r="Q29" s="35"/>
      <c r="R29" s="36"/>
      <c r="S29" s="32"/>
      <c r="T29" s="62"/>
      <c r="U29" s="32"/>
      <c r="V29" s="32"/>
      <c r="W29" s="62"/>
      <c r="X29" s="32"/>
    </row>
    <row r="30" s="7" customFormat="1" ht="22" customHeight="1" spans="1:24">
      <c r="A30" s="32">
        <v>26</v>
      </c>
      <c r="B30" s="33">
        <v>30197</v>
      </c>
      <c r="C30" s="34">
        <v>14890</v>
      </c>
      <c r="D30" s="34">
        <v>17.84</v>
      </c>
      <c r="E30" s="34">
        <v>618.4</v>
      </c>
      <c r="F30" s="34">
        <v>27.83</v>
      </c>
      <c r="G30" s="34">
        <v>44.69</v>
      </c>
      <c r="H30" s="34">
        <v>0.631</v>
      </c>
      <c r="I30" s="34">
        <v>5.56</v>
      </c>
      <c r="J30" s="34">
        <v>0.192</v>
      </c>
      <c r="K30" s="34">
        <v>47.07</v>
      </c>
      <c r="L30" s="34">
        <v>7.66</v>
      </c>
      <c r="M30" s="34">
        <v>7.39</v>
      </c>
      <c r="N30" s="34">
        <v>7.07</v>
      </c>
      <c r="O30" s="34">
        <v>471</v>
      </c>
      <c r="P30" s="34">
        <v>6</v>
      </c>
      <c r="Q30" s="35"/>
      <c r="R30" s="36"/>
      <c r="S30" s="32"/>
      <c r="T30" s="62"/>
      <c r="U30" s="32"/>
      <c r="V30" s="32"/>
      <c r="W30" s="62"/>
      <c r="X30" s="32"/>
    </row>
    <row r="31" s="7" customFormat="1" ht="22" customHeight="1" spans="1:24">
      <c r="A31" s="32">
        <v>27</v>
      </c>
      <c r="B31" s="33">
        <v>30199</v>
      </c>
      <c r="C31" s="34">
        <v>12130</v>
      </c>
      <c r="D31" s="34">
        <v>18.04</v>
      </c>
      <c r="E31" s="34">
        <v>662.8</v>
      </c>
      <c r="F31" s="34">
        <v>25.48</v>
      </c>
      <c r="G31" s="34">
        <v>46.17</v>
      </c>
      <c r="H31" s="34">
        <v>0.663</v>
      </c>
      <c r="I31" s="34">
        <v>7.46</v>
      </c>
      <c r="J31" s="34">
        <v>0.179</v>
      </c>
      <c r="K31" s="34">
        <v>51.5</v>
      </c>
      <c r="L31" s="34">
        <v>7.83</v>
      </c>
      <c r="M31" s="34">
        <v>7.39</v>
      </c>
      <c r="N31" s="34">
        <v>6.96</v>
      </c>
      <c r="O31" s="34">
        <v>483</v>
      </c>
      <c r="P31" s="34">
        <v>6</v>
      </c>
      <c r="Q31" s="35"/>
      <c r="R31" s="36"/>
      <c r="S31" s="32"/>
      <c r="T31" s="62"/>
      <c r="U31" s="32"/>
      <c r="V31" s="32"/>
      <c r="W31" s="62"/>
      <c r="X31" s="32"/>
    </row>
    <row r="32" s="7" customFormat="1" ht="22" customHeight="1" spans="1:24">
      <c r="A32" s="32">
        <v>28</v>
      </c>
      <c r="B32" s="33">
        <v>31147</v>
      </c>
      <c r="C32" s="34">
        <v>13230</v>
      </c>
      <c r="D32" s="34">
        <v>13.2</v>
      </c>
      <c r="E32" s="34">
        <v>612.8</v>
      </c>
      <c r="F32" s="34">
        <v>26.61</v>
      </c>
      <c r="G32" s="34">
        <v>42.03</v>
      </c>
      <c r="H32" s="34">
        <v>0.638</v>
      </c>
      <c r="I32" s="34">
        <v>5.51</v>
      </c>
      <c r="J32" s="34">
        <v>0.146</v>
      </c>
      <c r="K32" s="34">
        <v>48.37</v>
      </c>
      <c r="L32" s="34">
        <v>5.7</v>
      </c>
      <c r="M32" s="34">
        <v>7.44</v>
      </c>
      <c r="N32" s="34">
        <v>7.08</v>
      </c>
      <c r="O32" s="34">
        <v>446</v>
      </c>
      <c r="P32" s="34">
        <v>5</v>
      </c>
      <c r="Q32" s="35"/>
      <c r="R32" s="36"/>
      <c r="S32" s="32"/>
      <c r="T32" s="62"/>
      <c r="U32" s="32"/>
      <c r="V32" s="32"/>
      <c r="W32" s="62"/>
      <c r="X32" s="32"/>
    </row>
    <row r="33" s="7" customFormat="1" ht="22" customHeight="1" spans="1:24">
      <c r="A33" s="32">
        <v>29</v>
      </c>
      <c r="B33" s="33">
        <v>30107</v>
      </c>
      <c r="C33" s="34">
        <v>9860</v>
      </c>
      <c r="D33" s="34">
        <v>17.94</v>
      </c>
      <c r="E33" s="34">
        <v>558.3</v>
      </c>
      <c r="F33" s="34">
        <v>25.86</v>
      </c>
      <c r="G33" s="34">
        <v>39.81</v>
      </c>
      <c r="H33" s="34">
        <v>0.533</v>
      </c>
      <c r="I33" s="34">
        <v>6.36</v>
      </c>
      <c r="J33" s="34">
        <v>0.256</v>
      </c>
      <c r="K33" s="34">
        <v>43.09</v>
      </c>
      <c r="L33" s="34">
        <v>7.78</v>
      </c>
      <c r="M33" s="34">
        <v>7.36</v>
      </c>
      <c r="N33" s="34">
        <v>6.93</v>
      </c>
      <c r="O33" s="34">
        <v>401</v>
      </c>
      <c r="P33" s="34">
        <v>5</v>
      </c>
      <c r="Q33" s="35"/>
      <c r="R33" s="36"/>
      <c r="S33" s="32"/>
      <c r="T33" s="62"/>
      <c r="U33" s="32"/>
      <c r="V33" s="32"/>
      <c r="W33" s="62"/>
      <c r="X33" s="32"/>
    </row>
    <row r="34" s="7" customFormat="1" ht="22" customHeight="1" spans="1:24">
      <c r="A34" s="32">
        <v>30</v>
      </c>
      <c r="B34" s="33">
        <v>30127</v>
      </c>
      <c r="C34" s="34">
        <v>13070</v>
      </c>
      <c r="D34" s="34">
        <v>15.62</v>
      </c>
      <c r="E34" s="34">
        <v>571.6</v>
      </c>
      <c r="F34" s="34">
        <v>32.38</v>
      </c>
      <c r="G34" s="34">
        <v>41.64</v>
      </c>
      <c r="H34" s="34">
        <v>0.727</v>
      </c>
      <c r="I34" s="34">
        <v>7.51</v>
      </c>
      <c r="J34" s="34">
        <v>0.237</v>
      </c>
      <c r="K34" s="34">
        <v>50.4</v>
      </c>
      <c r="L34" s="34">
        <v>6.23</v>
      </c>
      <c r="M34" s="34">
        <v>7.37</v>
      </c>
      <c r="N34" s="34">
        <v>6.95</v>
      </c>
      <c r="O34" s="34">
        <v>465</v>
      </c>
      <c r="P34" s="34">
        <v>4</v>
      </c>
      <c r="Q34" s="35"/>
      <c r="R34" s="36"/>
      <c r="S34" s="32"/>
      <c r="T34" s="62"/>
      <c r="U34" s="32"/>
      <c r="V34" s="32"/>
      <c r="W34" s="62"/>
      <c r="X34" s="32"/>
    </row>
    <row r="35" s="7" customFormat="1" ht="22" customHeight="1" spans="1:24">
      <c r="A35" s="32">
        <v>31</v>
      </c>
      <c r="B35" s="38">
        <v>30124</v>
      </c>
      <c r="C35" s="39">
        <v>13550</v>
      </c>
      <c r="D35" s="39">
        <v>14.06</v>
      </c>
      <c r="E35" s="40">
        <v>511.4</v>
      </c>
      <c r="F35" s="39">
        <v>30.68</v>
      </c>
      <c r="G35" s="40">
        <v>44.65</v>
      </c>
      <c r="H35" s="39">
        <v>0.675</v>
      </c>
      <c r="I35" s="40">
        <v>6.76</v>
      </c>
      <c r="J35" s="39">
        <v>0.16</v>
      </c>
      <c r="K35" s="40">
        <v>49.2</v>
      </c>
      <c r="L35" s="39">
        <v>8.8</v>
      </c>
      <c r="M35" s="40">
        <v>7.34</v>
      </c>
      <c r="N35" s="39">
        <v>6.93</v>
      </c>
      <c r="O35" s="40">
        <v>421</v>
      </c>
      <c r="P35" s="39">
        <v>6</v>
      </c>
      <c r="Q35" s="35"/>
      <c r="R35" s="36"/>
      <c r="S35" s="32"/>
      <c r="T35" s="62"/>
      <c r="U35" s="32"/>
      <c r="V35" s="32"/>
      <c r="W35" s="62"/>
      <c r="X35" s="32"/>
    </row>
    <row r="36" s="7" customFormat="1" ht="22" customHeight="1" spans="1:24">
      <c r="A36" s="16" t="s">
        <v>21</v>
      </c>
      <c r="B36" s="19">
        <f>SUM(B5:B35)</f>
        <v>933613</v>
      </c>
      <c r="C36" s="19">
        <f>SUM(C5:C35)</f>
        <v>436140</v>
      </c>
      <c r="D36" s="20">
        <f>SUM(D5:D35)</f>
        <v>547.44</v>
      </c>
      <c r="E36" s="21">
        <f>AVERAGE(E5:E35)</f>
        <v>668.51935483871</v>
      </c>
      <c r="F36" s="21">
        <f>AVERAGE(F5:F35)</f>
        <v>30.0429032258064</v>
      </c>
      <c r="G36" s="21">
        <f t="shared" ref="G36:P36" si="0">AVERAGE(G5:G35)</f>
        <v>43.1364516129032</v>
      </c>
      <c r="H36" s="21">
        <f t="shared" si="0"/>
        <v>0.600161290322581</v>
      </c>
      <c r="I36" s="21">
        <f t="shared" si="0"/>
        <v>6.78387096774193</v>
      </c>
      <c r="J36" s="21">
        <f t="shared" si="0"/>
        <v>0.178322580645161</v>
      </c>
      <c r="K36" s="21">
        <f t="shared" si="0"/>
        <v>51.2348387096774</v>
      </c>
      <c r="L36" s="21">
        <f t="shared" si="0"/>
        <v>7.90870967741935</v>
      </c>
      <c r="M36" s="21">
        <f t="shared" si="0"/>
        <v>7.39548387096774</v>
      </c>
      <c r="N36" s="21">
        <f t="shared" si="0"/>
        <v>6.99064516129032</v>
      </c>
      <c r="O36" s="13">
        <f t="shared" si="0"/>
        <v>471.032258064516</v>
      </c>
      <c r="P36" s="13">
        <f t="shared" si="0"/>
        <v>5.41935483870968</v>
      </c>
      <c r="Q36" s="21"/>
      <c r="R36" s="21">
        <f>D36/B36*10000</f>
        <v>5.86367156412775</v>
      </c>
      <c r="S36" s="21" t="e">
        <f>AVERAGE(S5:S35)</f>
        <v>#DIV/0!</v>
      </c>
      <c r="T36" s="21" t="e">
        <f>AVERAGE(T5:T35)</f>
        <v>#DIV/0!</v>
      </c>
      <c r="U36" s="21" t="e">
        <f>AVERAGE(U5:U35)</f>
        <v>#DIV/0!</v>
      </c>
      <c r="V36" s="21"/>
      <c r="W36" s="21" t="e">
        <f>AVERAGE(W5:W35)</f>
        <v>#DIV/0!</v>
      </c>
      <c r="X36" s="21" t="e">
        <f>AVERAGE(X5:X35)</f>
        <v>#DIV/0!</v>
      </c>
    </row>
    <row r="37" s="8" customFormat="1" ht="22" customHeight="1" spans="1:24">
      <c r="C37" s="42" t="s">
        <v>22</v>
      </c>
      <c r="D37" s="42"/>
      <c r="G37" s="43"/>
      <c r="H37" s="43"/>
      <c r="I37" s="43"/>
      <c r="L37" s="44" t="s">
        <v>23</v>
      </c>
      <c r="M37" s="44"/>
      <c r="U37" s="42" t="s">
        <v>24</v>
      </c>
      <c r="V37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7:M37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"/>
  <sheetViews>
    <sheetView topLeftCell="A24" workbookViewId="0">
      <selection activeCell="A1" sqref="A1:X1"/>
    </sheetView>
  </sheetViews>
  <sheetFormatPr defaultColWidth="9" defaultRowHeight="13.5"/>
  <cols>
    <col min="1" max="1" width="4.375" style="7" customWidth="1"/>
    <col min="2" max="2" width="9.75" customWidth="1"/>
    <col min="3" max="3" width="9" customWidth="1"/>
    <col min="4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11.375" customWidth="1"/>
    <col min="19" max="24" width="12.3833333333333" customWidth="1"/>
  </cols>
  <sheetData>
    <row r="1" ht="36" customHeight="1" spans="1:24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15"/>
      <c r="D3" s="15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64" t="s">
        <v>17</v>
      </c>
      <c r="X3" s="18" t="s">
        <v>18</v>
      </c>
    </row>
    <row r="4" s="7" customFormat="1" ht="22" customHeight="1" spans="1:24">
      <c r="A4" s="16"/>
      <c r="B4" s="15"/>
      <c r="C4" s="15"/>
      <c r="D4" s="15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33">
        <v>30147</v>
      </c>
      <c r="C5" s="34">
        <v>13880</v>
      </c>
      <c r="D5" s="34">
        <v>17.96</v>
      </c>
      <c r="E5" s="59">
        <v>520</v>
      </c>
      <c r="F5" s="59">
        <v>31.49</v>
      </c>
      <c r="G5" s="59">
        <v>40.53</v>
      </c>
      <c r="H5" s="59">
        <v>0.948</v>
      </c>
      <c r="I5" s="59">
        <v>6.01</v>
      </c>
      <c r="J5" s="59">
        <v>0.168</v>
      </c>
      <c r="K5" s="59">
        <v>43.87</v>
      </c>
      <c r="L5" s="59">
        <v>8.65</v>
      </c>
      <c r="M5" s="34">
        <v>7.44</v>
      </c>
      <c r="N5" s="34">
        <v>7.08</v>
      </c>
      <c r="O5" s="34">
        <v>482</v>
      </c>
      <c r="P5" s="34">
        <v>6</v>
      </c>
      <c r="Q5" s="32"/>
      <c r="R5" s="65"/>
      <c r="S5" s="61"/>
      <c r="T5" s="62"/>
      <c r="U5" s="37"/>
      <c r="V5" s="32"/>
      <c r="W5" s="62"/>
      <c r="X5" s="32"/>
    </row>
    <row r="6" s="7" customFormat="1" ht="22" customHeight="1" spans="1:24">
      <c r="A6" s="32">
        <v>2</v>
      </c>
      <c r="B6" s="33">
        <v>30149</v>
      </c>
      <c r="C6" s="34">
        <v>13440</v>
      </c>
      <c r="D6" s="34">
        <v>17.5</v>
      </c>
      <c r="E6" s="59">
        <v>725.7</v>
      </c>
      <c r="F6" s="59">
        <v>28.83</v>
      </c>
      <c r="G6" s="59">
        <v>43.12</v>
      </c>
      <c r="H6" s="59">
        <v>0.614</v>
      </c>
      <c r="I6" s="59">
        <v>10.45</v>
      </c>
      <c r="J6" s="59">
        <v>0.197</v>
      </c>
      <c r="K6" s="59">
        <v>56.35</v>
      </c>
      <c r="L6" s="59">
        <v>8.54</v>
      </c>
      <c r="M6" s="34">
        <v>7.36</v>
      </c>
      <c r="N6" s="34">
        <v>6.92</v>
      </c>
      <c r="O6" s="34">
        <v>514</v>
      </c>
      <c r="P6" s="34">
        <v>7</v>
      </c>
      <c r="Q6" s="32"/>
      <c r="R6" s="65"/>
      <c r="S6" s="61"/>
      <c r="T6" s="62"/>
      <c r="U6" s="37"/>
      <c r="V6" s="32"/>
      <c r="W6" s="62"/>
      <c r="X6" s="32"/>
    </row>
    <row r="7" s="7" customFormat="1" ht="22" customHeight="1" spans="1:24">
      <c r="A7" s="32">
        <v>3</v>
      </c>
      <c r="B7" s="33">
        <v>31047</v>
      </c>
      <c r="C7" s="34">
        <v>13460</v>
      </c>
      <c r="D7" s="34">
        <v>17.74</v>
      </c>
      <c r="E7" s="59">
        <v>571.3</v>
      </c>
      <c r="F7" s="59">
        <v>25.49</v>
      </c>
      <c r="G7" s="59">
        <v>42.28</v>
      </c>
      <c r="H7" s="59">
        <v>0.597</v>
      </c>
      <c r="I7" s="59">
        <v>6.53</v>
      </c>
      <c r="J7" s="59">
        <v>0.182</v>
      </c>
      <c r="K7" s="59">
        <v>50.65</v>
      </c>
      <c r="L7" s="59">
        <v>8.07</v>
      </c>
      <c r="M7" s="34">
        <v>7.38</v>
      </c>
      <c r="N7" s="34">
        <v>7.04</v>
      </c>
      <c r="O7" s="34">
        <v>446</v>
      </c>
      <c r="P7" s="34">
        <v>6</v>
      </c>
      <c r="Q7" s="35"/>
      <c r="R7" s="65"/>
      <c r="S7" s="61"/>
      <c r="T7" s="62"/>
      <c r="U7" s="37"/>
      <c r="V7" s="32"/>
      <c r="W7" s="62"/>
      <c r="X7" s="32"/>
    </row>
    <row r="8" s="7" customFormat="1" ht="22" customHeight="1" spans="1:24">
      <c r="A8" s="32">
        <v>4</v>
      </c>
      <c r="B8" s="33">
        <v>31615</v>
      </c>
      <c r="C8" s="34">
        <v>13500</v>
      </c>
      <c r="D8" s="34">
        <v>18.14</v>
      </c>
      <c r="E8" s="59">
        <v>489.6</v>
      </c>
      <c r="F8" s="59">
        <v>25.53</v>
      </c>
      <c r="G8" s="59">
        <v>42.51</v>
      </c>
      <c r="H8" s="59">
        <v>0.654</v>
      </c>
      <c r="I8" s="59">
        <v>6.88</v>
      </c>
      <c r="J8" s="59">
        <v>0.196</v>
      </c>
      <c r="K8" s="59">
        <v>44.99</v>
      </c>
      <c r="L8" s="59">
        <v>8.01</v>
      </c>
      <c r="M8" s="34">
        <v>7.38</v>
      </c>
      <c r="N8" s="34">
        <v>6.94</v>
      </c>
      <c r="O8" s="34">
        <v>471</v>
      </c>
      <c r="P8" s="34">
        <v>6</v>
      </c>
      <c r="Q8" s="32"/>
      <c r="R8" s="65"/>
      <c r="S8" s="61"/>
      <c r="T8" s="62"/>
      <c r="U8" s="37"/>
      <c r="V8" s="32"/>
      <c r="W8" s="62"/>
      <c r="X8" s="32"/>
    </row>
    <row r="9" s="7" customFormat="1" ht="22" customHeight="1" spans="1:24">
      <c r="A9" s="32">
        <v>5</v>
      </c>
      <c r="B9" s="33">
        <v>31741</v>
      </c>
      <c r="C9" s="34">
        <v>13680</v>
      </c>
      <c r="D9" s="34">
        <v>18.08</v>
      </c>
      <c r="E9" s="59">
        <v>533.6</v>
      </c>
      <c r="F9" s="59">
        <v>27.18</v>
      </c>
      <c r="G9" s="59">
        <v>41.15</v>
      </c>
      <c r="H9" s="59">
        <v>0.554</v>
      </c>
      <c r="I9" s="59">
        <v>6.43</v>
      </c>
      <c r="J9" s="59">
        <v>0.088</v>
      </c>
      <c r="K9" s="59">
        <v>46.74</v>
      </c>
      <c r="L9" s="59">
        <v>6.44</v>
      </c>
      <c r="M9" s="34">
        <v>7.44</v>
      </c>
      <c r="N9" s="47">
        <v>6.94</v>
      </c>
      <c r="O9" s="34">
        <v>498</v>
      </c>
      <c r="P9" s="34">
        <v>6</v>
      </c>
      <c r="Q9" s="32"/>
      <c r="R9" s="65"/>
      <c r="S9" s="61"/>
      <c r="T9" s="62"/>
      <c r="U9" s="37"/>
      <c r="V9" s="32"/>
      <c r="W9" s="62"/>
      <c r="X9" s="32"/>
    </row>
    <row r="10" s="7" customFormat="1" ht="22" customHeight="1" spans="1:24">
      <c r="A10" s="32">
        <v>6</v>
      </c>
      <c r="B10" s="33">
        <v>31724</v>
      </c>
      <c r="C10" s="34">
        <v>13470</v>
      </c>
      <c r="D10" s="34">
        <v>15.28</v>
      </c>
      <c r="E10" s="59">
        <v>523.7</v>
      </c>
      <c r="F10" s="59">
        <v>23.35</v>
      </c>
      <c r="G10" s="59">
        <v>36.64</v>
      </c>
      <c r="H10" s="59">
        <v>0.669</v>
      </c>
      <c r="I10" s="59">
        <v>5.68</v>
      </c>
      <c r="J10" s="59">
        <v>0.166</v>
      </c>
      <c r="K10" s="59">
        <v>41.83</v>
      </c>
      <c r="L10" s="59">
        <v>7.4</v>
      </c>
      <c r="M10" s="34">
        <v>7.38</v>
      </c>
      <c r="N10" s="34">
        <v>6.92</v>
      </c>
      <c r="O10" s="34">
        <v>355</v>
      </c>
      <c r="P10" s="34">
        <v>4</v>
      </c>
      <c r="Q10" s="32"/>
      <c r="R10" s="65"/>
      <c r="S10" s="61"/>
      <c r="T10" s="62"/>
      <c r="U10" s="37"/>
      <c r="V10" s="32"/>
      <c r="W10" s="62"/>
      <c r="X10" s="32"/>
    </row>
    <row r="11" s="7" customFormat="1" ht="22" customHeight="1" spans="1:24">
      <c r="A11" s="32">
        <v>7</v>
      </c>
      <c r="B11" s="33">
        <v>31446</v>
      </c>
      <c r="C11" s="34">
        <v>13370</v>
      </c>
      <c r="D11" s="34">
        <v>16.88</v>
      </c>
      <c r="E11" s="59">
        <v>622.8</v>
      </c>
      <c r="F11" s="59">
        <v>24.63</v>
      </c>
      <c r="G11" s="59">
        <v>42.86</v>
      </c>
      <c r="H11" s="59">
        <v>0.812</v>
      </c>
      <c r="I11" s="59">
        <v>7.12</v>
      </c>
      <c r="J11" s="59">
        <v>0.14</v>
      </c>
      <c r="K11" s="59">
        <v>57.54</v>
      </c>
      <c r="L11" s="59">
        <v>7.6</v>
      </c>
      <c r="M11" s="34">
        <v>7.41</v>
      </c>
      <c r="N11" s="34">
        <v>7.06</v>
      </c>
      <c r="O11" s="34">
        <v>508</v>
      </c>
      <c r="P11" s="34">
        <v>6</v>
      </c>
      <c r="Q11" s="32"/>
      <c r="R11" s="65"/>
      <c r="S11" s="61"/>
      <c r="T11" s="62"/>
      <c r="U11" s="37"/>
      <c r="V11" s="32"/>
      <c r="W11" s="62"/>
      <c r="X11" s="32"/>
    </row>
    <row r="12" s="7" customFormat="1" ht="22" customHeight="1" spans="1:24">
      <c r="A12" s="32">
        <v>8</v>
      </c>
      <c r="B12" s="33">
        <v>31070</v>
      </c>
      <c r="C12" s="34">
        <v>14570</v>
      </c>
      <c r="D12" s="34">
        <v>17.46</v>
      </c>
      <c r="E12" s="59">
        <v>651.3</v>
      </c>
      <c r="F12" s="59">
        <v>25.48</v>
      </c>
      <c r="G12" s="59">
        <v>45.03</v>
      </c>
      <c r="H12" s="59">
        <v>0.785</v>
      </c>
      <c r="I12" s="59">
        <v>6.25</v>
      </c>
      <c r="J12" s="59">
        <v>0.237</v>
      </c>
      <c r="K12" s="59">
        <v>48.13</v>
      </c>
      <c r="L12" s="59">
        <v>8.55</v>
      </c>
      <c r="M12" s="34">
        <v>7.41</v>
      </c>
      <c r="N12" s="34">
        <v>7.08</v>
      </c>
      <c r="O12" s="34">
        <v>470</v>
      </c>
      <c r="P12" s="34">
        <v>4</v>
      </c>
      <c r="Q12" s="32"/>
      <c r="R12" s="65"/>
      <c r="S12" s="61"/>
      <c r="T12" s="62"/>
      <c r="U12" s="37"/>
      <c r="V12" s="32"/>
      <c r="W12" s="62"/>
      <c r="X12" s="32"/>
    </row>
    <row r="13" s="7" customFormat="1" ht="22" customHeight="1" spans="1:24">
      <c r="A13" s="32">
        <v>9</v>
      </c>
      <c r="B13" s="33">
        <v>31297</v>
      </c>
      <c r="C13" s="34">
        <v>14550</v>
      </c>
      <c r="D13" s="34">
        <v>18.14</v>
      </c>
      <c r="E13" s="59">
        <v>499.8</v>
      </c>
      <c r="F13" s="59">
        <v>24.48</v>
      </c>
      <c r="G13" s="59">
        <v>42.01</v>
      </c>
      <c r="H13" s="59">
        <v>0.704</v>
      </c>
      <c r="I13" s="59">
        <v>4.62</v>
      </c>
      <c r="J13" s="59">
        <v>0.183</v>
      </c>
      <c r="K13" s="59">
        <v>44.43</v>
      </c>
      <c r="L13" s="59">
        <v>7.84</v>
      </c>
      <c r="M13" s="34">
        <v>7.39</v>
      </c>
      <c r="N13" s="34">
        <v>7.04</v>
      </c>
      <c r="O13" s="34">
        <v>578</v>
      </c>
      <c r="P13" s="34">
        <v>5</v>
      </c>
      <c r="Q13" s="32"/>
      <c r="R13" s="65"/>
      <c r="S13" s="61"/>
      <c r="T13" s="62"/>
      <c r="U13" s="37"/>
      <c r="V13" s="32"/>
      <c r="W13" s="62"/>
      <c r="X13" s="32"/>
    </row>
    <row r="14" s="7" customFormat="1" ht="22" customHeight="1" spans="1:24">
      <c r="A14" s="32">
        <v>10</v>
      </c>
      <c r="B14" s="33">
        <v>31130</v>
      </c>
      <c r="C14" s="34">
        <v>14840</v>
      </c>
      <c r="D14" s="34"/>
      <c r="E14" s="59">
        <v>528.4</v>
      </c>
      <c r="F14" s="59">
        <v>26.63</v>
      </c>
      <c r="G14" s="59">
        <v>42.71</v>
      </c>
      <c r="H14" s="59">
        <v>0.884</v>
      </c>
      <c r="I14" s="59">
        <v>4.96</v>
      </c>
      <c r="J14" s="59">
        <v>0.175</v>
      </c>
      <c r="K14" s="59">
        <v>47.22</v>
      </c>
      <c r="L14" s="59">
        <v>7.54</v>
      </c>
      <c r="M14" s="34">
        <v>7.44</v>
      </c>
      <c r="N14" s="34">
        <v>7.08</v>
      </c>
      <c r="O14" s="34">
        <v>541</v>
      </c>
      <c r="P14" s="34">
        <v>5</v>
      </c>
      <c r="Q14" s="32"/>
      <c r="R14" s="65"/>
      <c r="S14" s="61"/>
      <c r="T14" s="62"/>
      <c r="U14" s="37"/>
      <c r="V14" s="32"/>
      <c r="W14" s="62"/>
      <c r="X14" s="32"/>
    </row>
    <row r="15" s="7" customFormat="1" ht="22" customHeight="1" spans="1:24">
      <c r="A15" s="32">
        <v>11</v>
      </c>
      <c r="B15" s="33">
        <v>31249</v>
      </c>
      <c r="C15" s="34">
        <v>14620</v>
      </c>
      <c r="D15" s="34">
        <v>18.04</v>
      </c>
      <c r="E15" s="59">
        <v>508.3</v>
      </c>
      <c r="F15" s="59">
        <v>24.35</v>
      </c>
      <c r="G15" s="59">
        <v>43.31</v>
      </c>
      <c r="H15" s="59">
        <v>0.654</v>
      </c>
      <c r="I15" s="59">
        <v>5.28</v>
      </c>
      <c r="J15" s="59">
        <v>0.176</v>
      </c>
      <c r="K15" s="59">
        <v>49.5</v>
      </c>
      <c r="L15" s="59">
        <v>7.53</v>
      </c>
      <c r="M15" s="34">
        <v>7.41</v>
      </c>
      <c r="N15" s="34">
        <v>7.03</v>
      </c>
      <c r="O15" s="34">
        <v>475</v>
      </c>
      <c r="P15" s="34">
        <v>6</v>
      </c>
      <c r="Q15" s="32"/>
      <c r="R15" s="65"/>
      <c r="S15" s="61"/>
      <c r="T15" s="62"/>
      <c r="U15" s="37"/>
      <c r="V15" s="32"/>
      <c r="W15" s="62"/>
      <c r="X15" s="32"/>
    </row>
    <row r="16" s="7" customFormat="1" ht="22" customHeight="1" spans="1:24">
      <c r="A16" s="32">
        <v>12</v>
      </c>
      <c r="B16" s="33">
        <v>31260</v>
      </c>
      <c r="C16" s="34">
        <v>14670</v>
      </c>
      <c r="D16" s="34">
        <v>18.74</v>
      </c>
      <c r="E16" s="59">
        <v>1198.3</v>
      </c>
      <c r="F16" s="59">
        <v>27.48</v>
      </c>
      <c r="G16" s="59">
        <v>48.8</v>
      </c>
      <c r="H16" s="59">
        <v>0.799</v>
      </c>
      <c r="I16" s="59">
        <v>13.62</v>
      </c>
      <c r="J16" s="59">
        <v>0.128</v>
      </c>
      <c r="K16" s="59">
        <v>69.26</v>
      </c>
      <c r="L16" s="59">
        <v>7.97</v>
      </c>
      <c r="M16" s="34">
        <v>7.46</v>
      </c>
      <c r="N16" s="34">
        <v>7.08</v>
      </c>
      <c r="O16" s="34">
        <v>786</v>
      </c>
      <c r="P16" s="34">
        <v>6</v>
      </c>
      <c r="Q16" s="32"/>
      <c r="R16" s="65"/>
      <c r="S16" s="61"/>
      <c r="T16" s="62"/>
      <c r="U16" s="37"/>
      <c r="V16" s="32"/>
      <c r="W16" s="62"/>
      <c r="X16" s="32"/>
    </row>
    <row r="17" s="7" customFormat="1" ht="22" customHeight="1" spans="1:24">
      <c r="A17" s="32">
        <v>13</v>
      </c>
      <c r="B17" s="33">
        <v>30147</v>
      </c>
      <c r="C17" s="34">
        <v>14210</v>
      </c>
      <c r="D17" s="34">
        <v>18.46</v>
      </c>
      <c r="E17" s="59">
        <v>298.6</v>
      </c>
      <c r="F17" s="59">
        <v>30.18</v>
      </c>
      <c r="G17" s="59">
        <v>25.25</v>
      </c>
      <c r="H17" s="59">
        <v>0.859</v>
      </c>
      <c r="I17" s="59">
        <v>2.7</v>
      </c>
      <c r="J17" s="59">
        <v>0.162</v>
      </c>
      <c r="K17" s="59">
        <v>28.73</v>
      </c>
      <c r="L17" s="59">
        <v>7.47</v>
      </c>
      <c r="M17" s="34">
        <v>7.36</v>
      </c>
      <c r="N17" s="34">
        <v>6.96</v>
      </c>
      <c r="O17" s="34">
        <v>227</v>
      </c>
      <c r="P17" s="34">
        <v>6</v>
      </c>
      <c r="Q17" s="32"/>
      <c r="R17" s="65"/>
      <c r="S17" s="61"/>
      <c r="T17" s="62"/>
      <c r="U17" s="37"/>
      <c r="V17" s="32"/>
      <c r="W17" s="62"/>
      <c r="X17" s="32"/>
    </row>
    <row r="18" s="7" customFormat="1" ht="22" customHeight="1" spans="1:24">
      <c r="A18" s="32">
        <v>14</v>
      </c>
      <c r="B18" s="33">
        <v>30127</v>
      </c>
      <c r="C18" s="34">
        <v>10290</v>
      </c>
      <c r="D18" s="34">
        <v>18.54</v>
      </c>
      <c r="E18" s="59">
        <v>561.4</v>
      </c>
      <c r="F18" s="59">
        <v>28.83</v>
      </c>
      <c r="G18" s="59">
        <v>43.42</v>
      </c>
      <c r="H18" s="59">
        <v>0.864</v>
      </c>
      <c r="I18" s="59">
        <v>5.62</v>
      </c>
      <c r="J18" s="59">
        <v>0.203</v>
      </c>
      <c r="K18" s="59">
        <v>51.51</v>
      </c>
      <c r="L18" s="59">
        <v>8.53</v>
      </c>
      <c r="M18" s="34">
        <v>7.38</v>
      </c>
      <c r="N18" s="34">
        <v>6.92</v>
      </c>
      <c r="O18" s="34">
        <v>508</v>
      </c>
      <c r="P18" s="34">
        <v>6</v>
      </c>
      <c r="Q18" s="32"/>
      <c r="R18" s="65"/>
      <c r="S18" s="61"/>
      <c r="T18" s="62"/>
      <c r="U18" s="37"/>
      <c r="V18" s="32"/>
      <c r="W18" s="62"/>
      <c r="X18" s="32"/>
    </row>
    <row r="19" s="7" customFormat="1" ht="22" customHeight="1" spans="1:24">
      <c r="A19" s="32">
        <v>15</v>
      </c>
      <c r="B19" s="33">
        <v>31236</v>
      </c>
      <c r="C19" s="34">
        <v>10000</v>
      </c>
      <c r="D19" s="34">
        <v>18.1</v>
      </c>
      <c r="E19" s="59">
        <v>549.3</v>
      </c>
      <c r="F19" s="59">
        <v>27.74</v>
      </c>
      <c r="G19" s="59">
        <v>41.16</v>
      </c>
      <c r="H19" s="59">
        <v>0.779</v>
      </c>
      <c r="I19" s="59">
        <v>4.55</v>
      </c>
      <c r="J19" s="59">
        <v>0.183</v>
      </c>
      <c r="K19" s="59">
        <v>46.69</v>
      </c>
      <c r="L19" s="59">
        <v>8.23</v>
      </c>
      <c r="M19" s="34">
        <v>7.36</v>
      </c>
      <c r="N19" s="34">
        <v>6.91</v>
      </c>
      <c r="O19" s="34">
        <v>493</v>
      </c>
      <c r="P19" s="34">
        <v>5</v>
      </c>
      <c r="Q19" s="32"/>
      <c r="R19" s="65"/>
      <c r="S19" s="61"/>
      <c r="T19" s="62"/>
      <c r="U19" s="37"/>
      <c r="V19" s="32"/>
      <c r="W19" s="62"/>
      <c r="X19" s="32"/>
    </row>
    <row r="20" s="7" customFormat="1" ht="22" customHeight="1" spans="1:24">
      <c r="A20" s="32">
        <v>16</v>
      </c>
      <c r="B20" s="33">
        <v>31310</v>
      </c>
      <c r="C20" s="34">
        <v>10830</v>
      </c>
      <c r="D20" s="34">
        <v>19.08</v>
      </c>
      <c r="E20" s="59">
        <v>571.3</v>
      </c>
      <c r="F20" s="59">
        <v>25.66</v>
      </c>
      <c r="G20" s="59">
        <v>40.13</v>
      </c>
      <c r="H20" s="59">
        <v>0.776</v>
      </c>
      <c r="I20" s="59">
        <v>4.82</v>
      </c>
      <c r="J20" s="59">
        <v>0.199</v>
      </c>
      <c r="K20" s="59">
        <v>46.09</v>
      </c>
      <c r="L20" s="59">
        <v>8.65</v>
      </c>
      <c r="M20" s="34">
        <v>7.36</v>
      </c>
      <c r="N20" s="34">
        <v>6.94</v>
      </c>
      <c r="O20" s="34">
        <v>492</v>
      </c>
      <c r="P20" s="34">
        <v>6</v>
      </c>
      <c r="Q20" s="32"/>
      <c r="R20" s="65"/>
      <c r="S20" s="61"/>
      <c r="T20" s="62"/>
      <c r="U20" s="37"/>
      <c r="V20" s="32"/>
      <c r="W20" s="62"/>
      <c r="X20" s="32"/>
    </row>
    <row r="21" s="7" customFormat="1" ht="22" customHeight="1" spans="1:24">
      <c r="A21" s="32">
        <v>17</v>
      </c>
      <c r="B21" s="33">
        <v>31487</v>
      </c>
      <c r="C21" s="34">
        <v>10060</v>
      </c>
      <c r="D21" s="34">
        <v>17.36</v>
      </c>
      <c r="E21" s="59">
        <v>401.4</v>
      </c>
      <c r="F21" s="59">
        <v>26.68</v>
      </c>
      <c r="G21" s="59">
        <v>24</v>
      </c>
      <c r="H21" s="59">
        <v>0.564</v>
      </c>
      <c r="I21" s="59">
        <v>6.75</v>
      </c>
      <c r="J21" s="59">
        <v>0.094</v>
      </c>
      <c r="K21" s="59">
        <v>32.43</v>
      </c>
      <c r="L21" s="59">
        <v>8.53</v>
      </c>
      <c r="M21" s="34">
        <v>7.35</v>
      </c>
      <c r="N21" s="34">
        <v>6.93</v>
      </c>
      <c r="O21" s="34">
        <v>326</v>
      </c>
      <c r="P21" s="34">
        <v>4</v>
      </c>
      <c r="Q21" s="32"/>
      <c r="R21" s="65"/>
      <c r="S21" s="61"/>
      <c r="T21" s="62"/>
      <c r="U21" s="37"/>
      <c r="V21" s="32"/>
      <c r="W21" s="62"/>
      <c r="X21" s="32"/>
    </row>
    <row r="22" s="7" customFormat="1" ht="22" customHeight="1" spans="1:24">
      <c r="A22" s="32">
        <v>18</v>
      </c>
      <c r="B22" s="33">
        <v>32047</v>
      </c>
      <c r="C22" s="34">
        <v>11550</v>
      </c>
      <c r="D22" s="34">
        <v>16</v>
      </c>
      <c r="E22" s="59">
        <v>389.4</v>
      </c>
      <c r="F22" s="59">
        <v>25.51</v>
      </c>
      <c r="G22" s="59">
        <v>19.59</v>
      </c>
      <c r="H22" s="59">
        <v>0.654</v>
      </c>
      <c r="I22" s="59">
        <v>3.81</v>
      </c>
      <c r="J22" s="59">
        <v>0.161</v>
      </c>
      <c r="K22" s="59">
        <v>30.81</v>
      </c>
      <c r="L22" s="59">
        <v>8.6</v>
      </c>
      <c r="M22" s="34">
        <v>7.41</v>
      </c>
      <c r="N22" s="34">
        <v>6.93</v>
      </c>
      <c r="O22" s="34">
        <v>284</v>
      </c>
      <c r="P22" s="34">
        <v>5</v>
      </c>
      <c r="Q22" s="32"/>
      <c r="R22" s="65"/>
      <c r="S22" s="61"/>
      <c r="T22" s="62"/>
      <c r="U22" s="37"/>
      <c r="V22" s="32"/>
      <c r="W22" s="62"/>
      <c r="X22" s="32"/>
    </row>
    <row r="23" s="7" customFormat="1" ht="22" customHeight="1" spans="1:24">
      <c r="A23" s="32">
        <v>19</v>
      </c>
      <c r="B23" s="33">
        <v>32507</v>
      </c>
      <c r="C23" s="34">
        <v>10750</v>
      </c>
      <c r="D23" s="34">
        <v>17.42</v>
      </c>
      <c r="E23" s="59">
        <v>396.1</v>
      </c>
      <c r="F23" s="59">
        <v>29.13</v>
      </c>
      <c r="G23" s="59">
        <v>21.64</v>
      </c>
      <c r="H23" s="59">
        <v>0.486</v>
      </c>
      <c r="I23" s="59">
        <v>5.07</v>
      </c>
      <c r="J23" s="59">
        <v>0.109</v>
      </c>
      <c r="K23" s="59">
        <v>35.99</v>
      </c>
      <c r="L23" s="59">
        <v>7.06</v>
      </c>
      <c r="M23" s="34">
        <v>7.36</v>
      </c>
      <c r="N23" s="34">
        <v>6.91</v>
      </c>
      <c r="O23" s="34">
        <v>289</v>
      </c>
      <c r="P23" s="34">
        <v>5</v>
      </c>
      <c r="Q23" s="32"/>
      <c r="R23" s="65"/>
      <c r="S23" s="61"/>
      <c r="T23" s="62"/>
      <c r="U23" s="37"/>
      <c r="V23" s="32"/>
      <c r="W23" s="62"/>
      <c r="X23" s="32"/>
    </row>
    <row r="24" s="7" customFormat="1" ht="22" customHeight="1" spans="1:24">
      <c r="A24" s="32">
        <v>20</v>
      </c>
      <c r="B24" s="33">
        <v>32534</v>
      </c>
      <c r="C24" s="34">
        <v>11240</v>
      </c>
      <c r="D24" s="34">
        <v>17.08</v>
      </c>
      <c r="E24" s="59">
        <v>371.6</v>
      </c>
      <c r="F24" s="59">
        <v>28.69</v>
      </c>
      <c r="G24" s="59">
        <v>22.71</v>
      </c>
      <c r="H24" s="59">
        <v>0.692</v>
      </c>
      <c r="I24" s="59">
        <v>4.17</v>
      </c>
      <c r="J24" s="59">
        <v>0.108</v>
      </c>
      <c r="K24" s="59">
        <v>31.51</v>
      </c>
      <c r="L24" s="59">
        <v>8.58</v>
      </c>
      <c r="M24" s="34">
        <v>7.46</v>
      </c>
      <c r="N24" s="34">
        <v>7.08</v>
      </c>
      <c r="O24" s="34">
        <v>406</v>
      </c>
      <c r="P24" s="34">
        <v>6</v>
      </c>
      <c r="Q24" s="32"/>
      <c r="R24" s="65"/>
      <c r="S24" s="61"/>
      <c r="T24" s="62"/>
      <c r="U24" s="37"/>
      <c r="V24" s="32"/>
      <c r="W24" s="62"/>
      <c r="X24" s="32"/>
    </row>
    <row r="25" s="7" customFormat="1" ht="22" customHeight="1" spans="1:24">
      <c r="A25" s="32">
        <v>21</v>
      </c>
      <c r="B25" s="33">
        <v>32498</v>
      </c>
      <c r="C25" s="34">
        <v>11900</v>
      </c>
      <c r="D25" s="34">
        <v>16.26</v>
      </c>
      <c r="E25" s="59">
        <v>441.6</v>
      </c>
      <c r="F25" s="59">
        <v>22.53</v>
      </c>
      <c r="G25" s="59">
        <v>28.4</v>
      </c>
      <c r="H25" s="59">
        <v>0.346</v>
      </c>
      <c r="I25" s="59">
        <v>12.01</v>
      </c>
      <c r="J25" s="59">
        <v>0.141</v>
      </c>
      <c r="K25" s="59">
        <v>33.65</v>
      </c>
      <c r="L25" s="59">
        <v>8.08</v>
      </c>
      <c r="M25" s="34">
        <v>7.44</v>
      </c>
      <c r="N25" s="34">
        <v>7.03</v>
      </c>
      <c r="O25" s="34">
        <v>416</v>
      </c>
      <c r="P25" s="34">
        <v>5</v>
      </c>
      <c r="Q25" s="32"/>
      <c r="R25" s="65"/>
      <c r="S25" s="61"/>
      <c r="T25" s="62"/>
      <c r="U25" s="37"/>
      <c r="V25" s="32"/>
      <c r="W25" s="62"/>
      <c r="X25" s="32"/>
    </row>
    <row r="26" s="7" customFormat="1" ht="22" customHeight="1" spans="1:24">
      <c r="A26" s="32">
        <v>22</v>
      </c>
      <c r="B26" s="33">
        <v>30134</v>
      </c>
      <c r="C26" s="34">
        <v>9820</v>
      </c>
      <c r="D26" s="34">
        <v>12.52</v>
      </c>
      <c r="E26" s="59">
        <v>368.1</v>
      </c>
      <c r="F26" s="59">
        <v>22.51</v>
      </c>
      <c r="G26" s="59">
        <v>20.16</v>
      </c>
      <c r="H26" s="59">
        <v>0.449</v>
      </c>
      <c r="I26" s="59">
        <v>3.52</v>
      </c>
      <c r="J26" s="59">
        <v>0.105</v>
      </c>
      <c r="K26" s="59">
        <v>26.31</v>
      </c>
      <c r="L26" s="59">
        <v>7.07</v>
      </c>
      <c r="M26" s="34">
        <v>7.41</v>
      </c>
      <c r="N26" s="34">
        <v>7.03</v>
      </c>
      <c r="O26" s="34">
        <v>296</v>
      </c>
      <c r="P26" s="34">
        <v>4</v>
      </c>
      <c r="Q26" s="32"/>
      <c r="R26" s="65"/>
      <c r="S26" s="61"/>
      <c r="T26" s="62"/>
      <c r="U26" s="37"/>
      <c r="V26" s="32"/>
      <c r="W26" s="62"/>
      <c r="X26" s="32"/>
    </row>
    <row r="27" s="7" customFormat="1" ht="22" customHeight="1" spans="1:24">
      <c r="A27" s="32">
        <v>23</v>
      </c>
      <c r="B27" s="33">
        <v>32517</v>
      </c>
      <c r="C27" s="34">
        <v>10580</v>
      </c>
      <c r="D27" s="34">
        <v>16.68</v>
      </c>
      <c r="E27" s="59">
        <v>271.6</v>
      </c>
      <c r="F27" s="59">
        <v>20.83</v>
      </c>
      <c r="G27" s="59">
        <v>19.95</v>
      </c>
      <c r="H27" s="59">
        <v>0.535</v>
      </c>
      <c r="I27" s="59">
        <v>2.95</v>
      </c>
      <c r="J27" s="59">
        <v>0.118</v>
      </c>
      <c r="K27" s="59">
        <v>26.85</v>
      </c>
      <c r="L27" s="59">
        <v>5.5</v>
      </c>
      <c r="M27" s="34">
        <v>7.36</v>
      </c>
      <c r="N27" s="34">
        <v>6.95</v>
      </c>
      <c r="O27" s="34">
        <v>306</v>
      </c>
      <c r="P27" s="34">
        <v>4</v>
      </c>
      <c r="Q27" s="32"/>
      <c r="R27" s="65"/>
      <c r="S27" s="61"/>
      <c r="T27" s="62"/>
      <c r="U27" s="37"/>
      <c r="V27" s="32"/>
      <c r="W27" s="62"/>
      <c r="X27" s="32"/>
    </row>
    <row r="28" s="7" customFormat="1" ht="22" customHeight="1" spans="1:24">
      <c r="A28" s="32">
        <v>24</v>
      </c>
      <c r="B28" s="33">
        <v>31374</v>
      </c>
      <c r="C28" s="34">
        <v>9800</v>
      </c>
      <c r="D28" s="34">
        <v>15.32</v>
      </c>
      <c r="E28" s="59">
        <v>252.8</v>
      </c>
      <c r="F28" s="59">
        <v>20.46</v>
      </c>
      <c r="G28" s="59">
        <v>20.55</v>
      </c>
      <c r="H28" s="59">
        <v>0.25</v>
      </c>
      <c r="I28" s="59">
        <v>3.32</v>
      </c>
      <c r="J28" s="59">
        <v>0.086</v>
      </c>
      <c r="K28" s="59">
        <v>25.6</v>
      </c>
      <c r="L28" s="59">
        <v>5.92</v>
      </c>
      <c r="M28" s="34">
        <v>7.38</v>
      </c>
      <c r="N28" s="34">
        <v>6.94</v>
      </c>
      <c r="O28" s="34">
        <v>281</v>
      </c>
      <c r="P28" s="34">
        <v>6</v>
      </c>
      <c r="Q28" s="32"/>
      <c r="R28" s="65"/>
      <c r="S28" s="61"/>
      <c r="T28" s="62"/>
      <c r="U28" s="37"/>
      <c r="V28" s="32"/>
      <c r="W28" s="62"/>
      <c r="X28" s="32"/>
    </row>
    <row r="29" s="7" customFormat="1" ht="22" customHeight="1" spans="1:24">
      <c r="A29" s="32">
        <v>25</v>
      </c>
      <c r="B29" s="33">
        <v>31524</v>
      </c>
      <c r="C29" s="34">
        <v>10800</v>
      </c>
      <c r="D29" s="34">
        <v>16.26</v>
      </c>
      <c r="E29" s="59">
        <v>308.4</v>
      </c>
      <c r="F29" s="59">
        <v>20.47</v>
      </c>
      <c r="G29" s="59">
        <v>23.58</v>
      </c>
      <c r="H29" s="59">
        <v>0.542</v>
      </c>
      <c r="I29" s="59">
        <v>3.16</v>
      </c>
      <c r="J29" s="59">
        <v>0.118</v>
      </c>
      <c r="K29" s="59">
        <v>28.88</v>
      </c>
      <c r="L29" s="59">
        <v>6.49</v>
      </c>
      <c r="M29" s="34">
        <v>7.34</v>
      </c>
      <c r="N29" s="34">
        <v>6.96</v>
      </c>
      <c r="O29" s="34">
        <v>203</v>
      </c>
      <c r="P29" s="34">
        <v>4</v>
      </c>
      <c r="Q29" s="32"/>
      <c r="R29" s="65"/>
      <c r="S29" s="61"/>
      <c r="T29" s="62"/>
      <c r="U29" s="37"/>
      <c r="V29" s="32"/>
      <c r="W29" s="62"/>
      <c r="X29" s="32"/>
    </row>
    <row r="30" s="7" customFormat="1" ht="22" customHeight="1" spans="1:24">
      <c r="A30" s="32">
        <v>26</v>
      </c>
      <c r="B30" s="60">
        <v>33421</v>
      </c>
      <c r="C30" s="34">
        <v>11230</v>
      </c>
      <c r="D30" s="34">
        <v>19.08</v>
      </c>
      <c r="E30" s="59">
        <v>326.1</v>
      </c>
      <c r="F30" s="59">
        <v>21.13</v>
      </c>
      <c r="G30" s="59">
        <v>24.28</v>
      </c>
      <c r="H30" s="59">
        <v>0.538</v>
      </c>
      <c r="I30" s="59">
        <v>3.74</v>
      </c>
      <c r="J30" s="59">
        <v>0.071</v>
      </c>
      <c r="K30" s="59">
        <v>30.58</v>
      </c>
      <c r="L30" s="59">
        <v>7.16</v>
      </c>
      <c r="M30" s="34">
        <v>7.36</v>
      </c>
      <c r="N30" s="34">
        <v>6.95</v>
      </c>
      <c r="O30" s="34">
        <v>291</v>
      </c>
      <c r="P30" s="34">
        <v>4</v>
      </c>
      <c r="Q30" s="32"/>
      <c r="R30" s="65"/>
      <c r="S30" s="61"/>
      <c r="T30" s="62"/>
      <c r="U30" s="37"/>
      <c r="V30" s="32"/>
      <c r="W30" s="62"/>
      <c r="X30" s="32"/>
    </row>
    <row r="31" s="7" customFormat="1" ht="22" customHeight="1" spans="1:24">
      <c r="A31" s="32">
        <v>27</v>
      </c>
      <c r="B31" s="60">
        <v>33417</v>
      </c>
      <c r="C31" s="34">
        <v>11160</v>
      </c>
      <c r="D31" s="34"/>
      <c r="E31" s="59">
        <v>285.7</v>
      </c>
      <c r="F31" s="59">
        <v>19.83</v>
      </c>
      <c r="G31" s="59">
        <v>24.9</v>
      </c>
      <c r="H31" s="59">
        <v>0.549</v>
      </c>
      <c r="I31" s="59">
        <v>3.6</v>
      </c>
      <c r="J31" s="59">
        <v>0.099</v>
      </c>
      <c r="K31" s="59">
        <v>32.42</v>
      </c>
      <c r="L31" s="59">
        <v>8.16</v>
      </c>
      <c r="M31" s="34">
        <v>7.37</v>
      </c>
      <c r="N31" s="34">
        <v>6.94</v>
      </c>
      <c r="O31" s="34">
        <v>241</v>
      </c>
      <c r="P31" s="34">
        <v>5</v>
      </c>
      <c r="Q31" s="32"/>
      <c r="R31" s="65"/>
      <c r="S31" s="61"/>
      <c r="T31" s="62"/>
      <c r="U31" s="37"/>
      <c r="V31" s="32"/>
      <c r="W31" s="62"/>
      <c r="X31" s="32"/>
    </row>
    <row r="32" s="7" customFormat="1" ht="22" customHeight="1" spans="1:24">
      <c r="A32" s="32">
        <v>28</v>
      </c>
      <c r="B32" s="60">
        <v>34074</v>
      </c>
      <c r="C32" s="34">
        <v>10820</v>
      </c>
      <c r="D32" s="34">
        <v>18.34</v>
      </c>
      <c r="E32" s="59">
        <v>314.6</v>
      </c>
      <c r="F32" s="59">
        <v>20.71</v>
      </c>
      <c r="G32" s="59">
        <v>26.47</v>
      </c>
      <c r="H32" s="59">
        <v>0.539</v>
      </c>
      <c r="I32" s="59">
        <v>4.15</v>
      </c>
      <c r="J32" s="59">
        <v>0.135</v>
      </c>
      <c r="K32" s="59">
        <v>34.49</v>
      </c>
      <c r="L32" s="59">
        <v>6.83</v>
      </c>
      <c r="M32" s="34">
        <v>7.34</v>
      </c>
      <c r="N32" s="34">
        <v>6.96</v>
      </c>
      <c r="O32" s="34">
        <v>286</v>
      </c>
      <c r="P32" s="34">
        <v>4</v>
      </c>
      <c r="Q32" s="32"/>
      <c r="R32" s="65"/>
      <c r="S32" s="61"/>
      <c r="T32" s="62"/>
      <c r="U32" s="37"/>
      <c r="V32" s="32"/>
      <c r="W32" s="62"/>
      <c r="X32" s="32"/>
    </row>
    <row r="33" s="7" customFormat="1" ht="22" customHeight="1" spans="1:24">
      <c r="A33" s="32">
        <v>29</v>
      </c>
      <c r="B33" s="60">
        <v>34142</v>
      </c>
      <c r="C33" s="34">
        <v>11070</v>
      </c>
      <c r="D33" s="34">
        <v>18.54</v>
      </c>
      <c r="E33" s="59">
        <v>298.3</v>
      </c>
      <c r="F33" s="59">
        <v>22.71</v>
      </c>
      <c r="G33" s="59">
        <v>29.18</v>
      </c>
      <c r="H33" s="59">
        <v>0.788</v>
      </c>
      <c r="I33" s="59">
        <v>6.31</v>
      </c>
      <c r="J33" s="59">
        <v>0.178</v>
      </c>
      <c r="K33" s="59">
        <v>36.61</v>
      </c>
      <c r="L33" s="59">
        <v>8.62</v>
      </c>
      <c r="M33" s="34">
        <v>7.36</v>
      </c>
      <c r="N33" s="34">
        <v>6.94</v>
      </c>
      <c r="O33" s="34">
        <v>289</v>
      </c>
      <c r="P33" s="34">
        <v>4</v>
      </c>
      <c r="Q33" s="32"/>
      <c r="R33" s="65"/>
      <c r="S33" s="61"/>
      <c r="T33" s="62"/>
      <c r="U33" s="37"/>
      <c r="V33" s="32"/>
      <c r="W33" s="62"/>
      <c r="X33" s="32"/>
    </row>
    <row r="34" s="7" customFormat="1" ht="22" customHeight="1" spans="1:24">
      <c r="A34" s="32">
        <v>30</v>
      </c>
      <c r="B34" s="33">
        <v>34915</v>
      </c>
      <c r="C34" s="34">
        <v>12660</v>
      </c>
      <c r="D34" s="34">
        <v>18.98</v>
      </c>
      <c r="E34" s="59">
        <v>326.1</v>
      </c>
      <c r="F34" s="59">
        <v>25.78</v>
      </c>
      <c r="G34" s="59">
        <v>29.28</v>
      </c>
      <c r="H34" s="59">
        <v>0.801</v>
      </c>
      <c r="I34" s="59">
        <v>7.95</v>
      </c>
      <c r="J34" s="59">
        <v>0.104</v>
      </c>
      <c r="K34" s="59">
        <v>34.58</v>
      </c>
      <c r="L34" s="59">
        <v>8.77</v>
      </c>
      <c r="M34" s="34">
        <v>7.36</v>
      </c>
      <c r="N34" s="34">
        <v>6.94</v>
      </c>
      <c r="O34" s="34">
        <v>291</v>
      </c>
      <c r="P34" s="34">
        <v>5</v>
      </c>
      <c r="Q34" s="32"/>
      <c r="R34" s="65"/>
      <c r="S34" s="61"/>
      <c r="T34" s="62"/>
      <c r="U34" s="37"/>
      <c r="V34" s="32"/>
      <c r="W34" s="62"/>
      <c r="X34" s="32"/>
    </row>
    <row r="35" s="7" customFormat="1" ht="22" customHeight="1" spans="1:24">
      <c r="A35" s="32" t="s">
        <v>21</v>
      </c>
      <c r="B35" s="66">
        <f>SUM(B5:B34)</f>
        <v>953286</v>
      </c>
      <c r="C35" s="67">
        <f>SUM(C5:C34)</f>
        <v>366820</v>
      </c>
      <c r="D35" s="67">
        <f>SUM(D5:D34)</f>
        <v>487.98</v>
      </c>
      <c r="E35" s="21">
        <f>AVERAGE(E5:E34)</f>
        <v>470.173333333333</v>
      </c>
      <c r="F35" s="21">
        <f t="shared" ref="F35:X35" si="0">AVERAGE(F5:F34)</f>
        <v>25.1433333333333</v>
      </c>
      <c r="G35" s="21">
        <f t="shared" si="0"/>
        <v>33.1866666666667</v>
      </c>
      <c r="H35" s="21">
        <f t="shared" si="0"/>
        <v>0.656166666666667</v>
      </c>
      <c r="I35" s="21">
        <f t="shared" si="0"/>
        <v>5.73433333333333</v>
      </c>
      <c r="J35" s="21">
        <f t="shared" si="0"/>
        <v>0.147</v>
      </c>
      <c r="K35" s="21">
        <f t="shared" si="0"/>
        <v>40.4746666666667</v>
      </c>
      <c r="L35" s="21">
        <f t="shared" si="0"/>
        <v>7.74633333333334</v>
      </c>
      <c r="M35" s="21">
        <f t="shared" si="0"/>
        <v>7.38866666666667</v>
      </c>
      <c r="N35" s="21">
        <f t="shared" si="0"/>
        <v>6.981</v>
      </c>
      <c r="O35" s="21">
        <f t="shared" si="0"/>
        <v>401.633333333333</v>
      </c>
      <c r="P35" s="21">
        <f t="shared" si="0"/>
        <v>5.16666666666667</v>
      </c>
      <c r="Q35" s="21"/>
      <c r="R35" s="21">
        <f>D35/B35*10000</f>
        <v>5.1189254851115</v>
      </c>
      <c r="S35" s="21" t="e">
        <f t="shared" si="0"/>
        <v>#DIV/0!</v>
      </c>
      <c r="T35" s="21" t="e">
        <f t="shared" si="0"/>
        <v>#DIV/0!</v>
      </c>
      <c r="U35" s="21" t="e">
        <f t="shared" si="0"/>
        <v>#DIV/0!</v>
      </c>
      <c r="V35" s="21"/>
      <c r="W35" s="21" t="e">
        <f t="shared" si="0"/>
        <v>#DIV/0!</v>
      </c>
      <c r="X35" s="21" t="e">
        <f t="shared" si="0"/>
        <v>#DIV/0!</v>
      </c>
    </row>
    <row r="36" s="8" customFormat="1" ht="22" customHeight="1" spans="1:24">
      <c r="C36" s="42" t="s">
        <v>22</v>
      </c>
      <c r="D36" s="42"/>
      <c r="G36" s="43"/>
      <c r="H36" s="43"/>
      <c r="I36" s="43"/>
      <c r="L36" s="44" t="s">
        <v>23</v>
      </c>
      <c r="M36" s="44"/>
      <c r="U36" s="42" t="s">
        <v>24</v>
      </c>
      <c r="V36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6:M36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7"/>
  <sheetViews>
    <sheetView topLeftCell="A16" workbookViewId="0">
      <selection activeCell="A1" sqref="A1:X1"/>
    </sheetView>
  </sheetViews>
  <sheetFormatPr defaultColWidth="9" defaultRowHeight="13.5"/>
  <cols>
    <col min="1" max="1" width="4.375" style="7" customWidth="1"/>
    <col min="2" max="2" width="9.75" customWidth="1"/>
    <col min="3" max="3" width="9" customWidth="1"/>
    <col min="4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10.25" customWidth="1"/>
    <col min="19" max="24" width="12.3833333333333" customWidth="1"/>
  </cols>
  <sheetData>
    <row r="1" ht="36" customHeight="1" spans="1:24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15" t="s">
        <v>3</v>
      </c>
      <c r="D2" s="29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15"/>
      <c r="D3" s="30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2" customHeight="1" spans="1:24">
      <c r="A4" s="16"/>
      <c r="B4" s="15"/>
      <c r="C4" s="15"/>
      <c r="D4" s="31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60">
        <v>33984</v>
      </c>
      <c r="C5" s="34">
        <v>12090</v>
      </c>
      <c r="D5" s="34">
        <v>18.4</v>
      </c>
      <c r="E5" s="59">
        <v>446.8</v>
      </c>
      <c r="F5" s="59">
        <v>28.96</v>
      </c>
      <c r="G5" s="59">
        <v>31.47</v>
      </c>
      <c r="H5" s="59">
        <v>0.615</v>
      </c>
      <c r="I5" s="59">
        <v>8.3</v>
      </c>
      <c r="J5" s="59">
        <v>0.158</v>
      </c>
      <c r="K5" s="59">
        <v>37.04</v>
      </c>
      <c r="L5" s="59">
        <v>11.18</v>
      </c>
      <c r="M5" s="34">
        <v>7.36</v>
      </c>
      <c r="N5" s="34">
        <v>6.91</v>
      </c>
      <c r="O5" s="34">
        <v>325</v>
      </c>
      <c r="P5" s="34">
        <v>4</v>
      </c>
      <c r="Q5" s="35"/>
      <c r="R5" s="36"/>
      <c r="S5" s="61"/>
      <c r="T5" s="62"/>
      <c r="U5" s="37"/>
      <c r="V5" s="32"/>
      <c r="W5" s="62"/>
      <c r="X5" s="32"/>
    </row>
    <row r="6" s="7" customFormat="1" ht="22" customHeight="1" spans="1:24">
      <c r="A6" s="32">
        <v>2</v>
      </c>
      <c r="B6" s="60">
        <v>31941</v>
      </c>
      <c r="C6" s="34">
        <v>11590</v>
      </c>
      <c r="D6" s="34">
        <v>18.78</v>
      </c>
      <c r="E6" s="59">
        <v>318</v>
      </c>
      <c r="F6" s="59">
        <v>26.63</v>
      </c>
      <c r="G6" s="59">
        <v>25.31</v>
      </c>
      <c r="H6" s="59">
        <v>0.683</v>
      </c>
      <c r="I6" s="59">
        <v>6.8</v>
      </c>
      <c r="J6" s="59">
        <v>0.142</v>
      </c>
      <c r="K6" s="59">
        <v>28.66</v>
      </c>
      <c r="L6" s="59">
        <v>8.51</v>
      </c>
      <c r="M6" s="34">
        <v>7.33</v>
      </c>
      <c r="N6" s="34">
        <v>6.92</v>
      </c>
      <c r="O6" s="34">
        <v>301</v>
      </c>
      <c r="P6" s="34">
        <v>5</v>
      </c>
      <c r="Q6" s="35"/>
      <c r="R6" s="36"/>
      <c r="S6" s="61"/>
      <c r="T6" s="62"/>
      <c r="U6" s="37"/>
      <c r="V6" s="32"/>
      <c r="W6" s="62"/>
      <c r="X6" s="32"/>
    </row>
    <row r="7" s="7" customFormat="1" ht="22" customHeight="1" spans="1:24">
      <c r="A7" s="32">
        <v>3</v>
      </c>
      <c r="B7" s="60">
        <v>24104</v>
      </c>
      <c r="C7" s="34">
        <v>11640</v>
      </c>
      <c r="D7" s="34">
        <v>19.2</v>
      </c>
      <c r="E7" s="59">
        <v>274</v>
      </c>
      <c r="F7" s="59">
        <v>28.76</v>
      </c>
      <c r="G7" s="59">
        <v>29.89</v>
      </c>
      <c r="H7" s="59">
        <v>0.899</v>
      </c>
      <c r="I7" s="59">
        <v>7.91</v>
      </c>
      <c r="J7" s="59">
        <v>0.226</v>
      </c>
      <c r="K7" s="59">
        <v>39.53</v>
      </c>
      <c r="L7" s="59">
        <v>5.32</v>
      </c>
      <c r="M7" s="34">
        <v>7.36</v>
      </c>
      <c r="N7" s="34">
        <v>6.93</v>
      </c>
      <c r="O7" s="34">
        <v>345</v>
      </c>
      <c r="P7" s="34">
        <v>5</v>
      </c>
      <c r="Q7" s="35"/>
      <c r="R7" s="36"/>
      <c r="S7" s="61"/>
      <c r="T7" s="62"/>
      <c r="U7" s="37"/>
      <c r="V7" s="32"/>
      <c r="W7" s="62"/>
      <c r="X7" s="32"/>
    </row>
    <row r="8" s="7" customFormat="1" ht="22" customHeight="1" spans="1:24">
      <c r="A8" s="32">
        <v>4</v>
      </c>
      <c r="B8" s="60">
        <v>31652</v>
      </c>
      <c r="C8" s="34">
        <v>11270</v>
      </c>
      <c r="D8" s="34">
        <v>16.66</v>
      </c>
      <c r="E8" s="59">
        <v>214</v>
      </c>
      <c r="F8" s="59">
        <v>29</v>
      </c>
      <c r="G8" s="59">
        <v>15.78</v>
      </c>
      <c r="H8" s="59">
        <v>0.285</v>
      </c>
      <c r="I8" s="59">
        <v>2.26</v>
      </c>
      <c r="J8" s="59">
        <v>0.268</v>
      </c>
      <c r="K8" s="59">
        <v>56.4</v>
      </c>
      <c r="L8" s="59">
        <v>6.85</v>
      </c>
      <c r="M8" s="34">
        <v>7.36</v>
      </c>
      <c r="N8" s="34">
        <v>6.96</v>
      </c>
      <c r="O8" s="34">
        <v>243</v>
      </c>
      <c r="P8" s="34">
        <v>6</v>
      </c>
      <c r="Q8" s="35"/>
      <c r="R8" s="36"/>
      <c r="S8" s="61"/>
      <c r="T8" s="62"/>
      <c r="U8" s="37"/>
      <c r="V8" s="32"/>
      <c r="W8" s="62"/>
      <c r="X8" s="32"/>
    </row>
    <row r="9" s="7" customFormat="1" ht="22" customHeight="1" spans="1:24">
      <c r="A9" s="32">
        <v>5</v>
      </c>
      <c r="B9" s="60">
        <v>34173</v>
      </c>
      <c r="C9" s="34">
        <v>10550</v>
      </c>
      <c r="D9" s="34">
        <v>14.12</v>
      </c>
      <c r="E9" s="59">
        <v>258</v>
      </c>
      <c r="F9" s="59">
        <v>35</v>
      </c>
      <c r="G9" s="59">
        <v>19.48</v>
      </c>
      <c r="H9" s="59">
        <v>0.209</v>
      </c>
      <c r="I9" s="59">
        <v>3.18</v>
      </c>
      <c r="J9" s="59">
        <v>0.213</v>
      </c>
      <c r="K9" s="59">
        <v>48.53</v>
      </c>
      <c r="L9" s="59">
        <v>12.15</v>
      </c>
      <c r="M9" s="34">
        <v>7.33</v>
      </c>
      <c r="N9" s="34">
        <v>6.91</v>
      </c>
      <c r="O9" s="34">
        <v>245</v>
      </c>
      <c r="P9" s="34">
        <v>6</v>
      </c>
      <c r="Q9" s="35"/>
      <c r="R9" s="36"/>
      <c r="S9" s="61"/>
      <c r="T9" s="62"/>
      <c r="U9" s="37"/>
      <c r="V9" s="32"/>
      <c r="W9" s="62"/>
      <c r="X9" s="32"/>
    </row>
    <row r="10" s="7" customFormat="1" ht="22" customHeight="1" spans="1:24">
      <c r="A10" s="32">
        <v>6</v>
      </c>
      <c r="B10" s="60">
        <v>34162</v>
      </c>
      <c r="C10" s="34">
        <v>11120</v>
      </c>
      <c r="D10" s="34">
        <v>17.76</v>
      </c>
      <c r="E10" s="59">
        <v>432.7</v>
      </c>
      <c r="F10" s="59">
        <v>28.93</v>
      </c>
      <c r="G10" s="59">
        <v>27.47</v>
      </c>
      <c r="H10" s="59">
        <v>0.543</v>
      </c>
      <c r="I10" s="59">
        <v>4.65</v>
      </c>
      <c r="J10" s="59">
        <v>0.117</v>
      </c>
      <c r="K10" s="59">
        <v>31.72</v>
      </c>
      <c r="L10" s="59">
        <v>7.54</v>
      </c>
      <c r="M10" s="34">
        <v>7.39</v>
      </c>
      <c r="N10" s="34">
        <v>6.96</v>
      </c>
      <c r="O10" s="34">
        <v>314</v>
      </c>
      <c r="P10" s="34">
        <v>4</v>
      </c>
      <c r="Q10" s="35"/>
      <c r="R10" s="36"/>
      <c r="S10" s="61"/>
      <c r="T10" s="62"/>
      <c r="U10" s="37"/>
      <c r="V10" s="32"/>
      <c r="W10" s="62"/>
      <c r="X10" s="32"/>
    </row>
    <row r="11" s="7" customFormat="1" ht="22" customHeight="1" spans="1:24">
      <c r="A11" s="32">
        <v>7</v>
      </c>
      <c r="B11" s="60">
        <v>34113</v>
      </c>
      <c r="C11" s="34">
        <v>12000</v>
      </c>
      <c r="D11" s="34">
        <v>18.12</v>
      </c>
      <c r="E11" s="59">
        <v>322.7</v>
      </c>
      <c r="F11" s="59">
        <v>25.45</v>
      </c>
      <c r="G11" s="59">
        <v>29.1</v>
      </c>
      <c r="H11" s="59">
        <v>0.622</v>
      </c>
      <c r="I11" s="59">
        <v>5.58</v>
      </c>
      <c r="J11" s="59">
        <v>0.187</v>
      </c>
      <c r="K11" s="59">
        <v>35.94</v>
      </c>
      <c r="L11" s="59">
        <v>10.94</v>
      </c>
      <c r="M11" s="34">
        <v>7.31</v>
      </c>
      <c r="N11" s="34">
        <v>7.04</v>
      </c>
      <c r="O11" s="34">
        <v>293</v>
      </c>
      <c r="P11" s="34">
        <v>5</v>
      </c>
      <c r="Q11" s="35"/>
      <c r="R11" s="36"/>
      <c r="S11" s="61"/>
      <c r="T11" s="62"/>
      <c r="U11" s="37"/>
      <c r="V11" s="32"/>
      <c r="W11" s="62"/>
      <c r="X11" s="32"/>
    </row>
    <row r="12" s="7" customFormat="1" ht="22" customHeight="1" spans="1:24">
      <c r="A12" s="32">
        <v>8</v>
      </c>
      <c r="B12" s="60">
        <v>34133</v>
      </c>
      <c r="C12" s="34">
        <v>12420</v>
      </c>
      <c r="D12" s="34">
        <v>12.42</v>
      </c>
      <c r="E12" s="59">
        <v>456.7</v>
      </c>
      <c r="F12" s="59">
        <v>24.48</v>
      </c>
      <c r="G12" s="59">
        <v>32.11</v>
      </c>
      <c r="H12" s="59">
        <v>0.481</v>
      </c>
      <c r="I12" s="59">
        <v>4.39</v>
      </c>
      <c r="J12" s="59">
        <v>0.133</v>
      </c>
      <c r="K12" s="59">
        <v>35.82</v>
      </c>
      <c r="L12" s="59">
        <v>10.31</v>
      </c>
      <c r="M12" s="34">
        <v>7.36</v>
      </c>
      <c r="N12" s="34">
        <v>6.94</v>
      </c>
      <c r="O12" s="34">
        <v>304</v>
      </c>
      <c r="P12" s="34">
        <v>4</v>
      </c>
      <c r="Q12" s="35"/>
      <c r="R12" s="36"/>
      <c r="S12" s="61"/>
      <c r="T12" s="62"/>
      <c r="U12" s="37"/>
      <c r="V12" s="32"/>
      <c r="W12" s="62"/>
      <c r="X12" s="32"/>
    </row>
    <row r="13" s="7" customFormat="1" ht="22" customHeight="1" spans="1:24">
      <c r="A13" s="32">
        <v>9</v>
      </c>
      <c r="B13" s="60">
        <v>34181</v>
      </c>
      <c r="C13" s="34">
        <v>12800</v>
      </c>
      <c r="D13" s="34">
        <v>15.4</v>
      </c>
      <c r="E13" s="59">
        <v>404.3</v>
      </c>
      <c r="F13" s="59">
        <v>26.14</v>
      </c>
      <c r="G13" s="59">
        <v>25.01</v>
      </c>
      <c r="H13" s="59">
        <v>0.227</v>
      </c>
      <c r="I13" s="59">
        <v>2.52</v>
      </c>
      <c r="J13" s="59">
        <v>0.24</v>
      </c>
      <c r="K13" s="59">
        <v>29.06</v>
      </c>
      <c r="L13" s="59">
        <v>10.71</v>
      </c>
      <c r="M13" s="34">
        <v>7.34</v>
      </c>
      <c r="N13" s="34">
        <v>6.92</v>
      </c>
      <c r="O13" s="34">
        <v>352</v>
      </c>
      <c r="P13" s="34">
        <v>4</v>
      </c>
      <c r="Q13" s="35"/>
      <c r="R13" s="36"/>
      <c r="S13" s="61"/>
      <c r="T13" s="62"/>
      <c r="U13" s="37"/>
      <c r="V13" s="32"/>
      <c r="W13" s="62"/>
      <c r="X13" s="32"/>
    </row>
    <row r="14" s="7" customFormat="1" ht="22" customHeight="1" spans="1:24">
      <c r="A14" s="32">
        <v>10</v>
      </c>
      <c r="B14" s="60">
        <v>34773</v>
      </c>
      <c r="C14" s="34">
        <v>12180</v>
      </c>
      <c r="D14" s="34">
        <v>18.62</v>
      </c>
      <c r="E14" s="59">
        <v>328.7</v>
      </c>
      <c r="F14" s="59">
        <v>21.38</v>
      </c>
      <c r="G14" s="59">
        <v>29.44</v>
      </c>
      <c r="H14" s="59">
        <v>0.632</v>
      </c>
      <c r="I14" s="59">
        <v>4.79</v>
      </c>
      <c r="J14" s="59">
        <v>0.167</v>
      </c>
      <c r="K14" s="59">
        <v>40.14</v>
      </c>
      <c r="L14" s="59">
        <v>7.59</v>
      </c>
      <c r="M14" s="34">
        <v>7.36</v>
      </c>
      <c r="N14" s="34">
        <v>6.97</v>
      </c>
      <c r="O14" s="34">
        <v>293</v>
      </c>
      <c r="P14" s="34">
        <v>4</v>
      </c>
      <c r="Q14" s="35"/>
      <c r="R14" s="36"/>
      <c r="S14" s="61"/>
      <c r="T14" s="62"/>
      <c r="U14" s="37"/>
      <c r="V14" s="32"/>
      <c r="W14" s="62"/>
      <c r="X14" s="32"/>
    </row>
    <row r="15" s="7" customFormat="1" ht="22" customHeight="1" spans="1:24">
      <c r="A15" s="32">
        <v>11</v>
      </c>
      <c r="B15" s="60">
        <v>34082</v>
      </c>
      <c r="C15" s="34">
        <v>12650</v>
      </c>
      <c r="D15" s="34">
        <v>17.52</v>
      </c>
      <c r="E15" s="59">
        <v>446.7</v>
      </c>
      <c r="F15" s="59">
        <v>20.86</v>
      </c>
      <c r="G15" s="59">
        <v>29.68</v>
      </c>
      <c r="H15" s="59">
        <v>0.454</v>
      </c>
      <c r="I15" s="59">
        <v>6.92</v>
      </c>
      <c r="J15" s="59">
        <v>0.071</v>
      </c>
      <c r="K15" s="59">
        <v>40.79</v>
      </c>
      <c r="L15" s="59">
        <v>10.77</v>
      </c>
      <c r="M15" s="34">
        <v>7.28</v>
      </c>
      <c r="N15" s="34">
        <v>6.91</v>
      </c>
      <c r="O15" s="34">
        <v>344</v>
      </c>
      <c r="P15" s="34">
        <v>4</v>
      </c>
      <c r="Q15" s="35"/>
      <c r="R15" s="36"/>
      <c r="S15" s="61"/>
      <c r="T15" s="62"/>
      <c r="U15" s="37"/>
      <c r="V15" s="32"/>
      <c r="W15" s="62"/>
      <c r="X15" s="32"/>
    </row>
    <row r="16" s="7" customFormat="1" ht="22" customHeight="1" spans="1:24">
      <c r="A16" s="32">
        <v>12</v>
      </c>
      <c r="B16" s="60">
        <v>33353</v>
      </c>
      <c r="C16" s="34">
        <v>12140</v>
      </c>
      <c r="D16" s="34">
        <v>15.56</v>
      </c>
      <c r="E16" s="59">
        <v>391.8</v>
      </c>
      <c r="F16" s="59">
        <v>24.43</v>
      </c>
      <c r="G16" s="59">
        <v>30.56</v>
      </c>
      <c r="H16" s="59">
        <v>0.726</v>
      </c>
      <c r="I16" s="59">
        <v>6.06</v>
      </c>
      <c r="J16" s="59">
        <v>0.095</v>
      </c>
      <c r="K16" s="59">
        <v>34.84</v>
      </c>
      <c r="L16" s="59">
        <v>9.61</v>
      </c>
      <c r="M16" s="34">
        <v>7.31</v>
      </c>
      <c r="N16" s="34">
        <v>6.94</v>
      </c>
      <c r="O16" s="34">
        <v>339</v>
      </c>
      <c r="P16" s="34">
        <v>4</v>
      </c>
      <c r="Q16" s="35"/>
      <c r="R16" s="36"/>
      <c r="S16" s="34"/>
      <c r="T16" s="34"/>
      <c r="U16" s="34"/>
      <c r="V16" s="34"/>
      <c r="W16" s="34"/>
      <c r="X16" s="34"/>
    </row>
    <row r="17" s="7" customFormat="1" ht="22" customHeight="1" spans="1:24">
      <c r="A17" s="32">
        <v>13</v>
      </c>
      <c r="B17" s="60">
        <v>34037</v>
      </c>
      <c r="C17" s="34">
        <v>12650</v>
      </c>
      <c r="D17" s="34">
        <v>18.7</v>
      </c>
      <c r="E17" s="59">
        <v>301.4</v>
      </c>
      <c r="F17" s="59">
        <v>27.71</v>
      </c>
      <c r="G17" s="59">
        <v>34.69</v>
      </c>
      <c r="H17" s="59">
        <v>0.629</v>
      </c>
      <c r="I17" s="59">
        <v>6.78</v>
      </c>
      <c r="J17" s="59">
        <v>0.091</v>
      </c>
      <c r="K17" s="59">
        <v>42.97</v>
      </c>
      <c r="L17" s="59">
        <v>7.9</v>
      </c>
      <c r="M17" s="34">
        <v>7.26</v>
      </c>
      <c r="N17" s="34">
        <v>6.92</v>
      </c>
      <c r="O17" s="34">
        <v>301</v>
      </c>
      <c r="P17" s="34">
        <v>5</v>
      </c>
      <c r="Q17" s="35"/>
      <c r="R17" s="36"/>
      <c r="S17" s="34"/>
      <c r="T17" s="34"/>
      <c r="U17" s="34"/>
      <c r="V17" s="34"/>
      <c r="W17" s="34"/>
      <c r="X17" s="34"/>
    </row>
    <row r="18" s="7" customFormat="1" ht="22" customHeight="1" spans="1:24">
      <c r="A18" s="32">
        <v>14</v>
      </c>
      <c r="B18" s="60">
        <v>34020</v>
      </c>
      <c r="C18" s="34">
        <v>12660</v>
      </c>
      <c r="D18" s="34">
        <v>18.74</v>
      </c>
      <c r="E18" s="59">
        <v>301.4</v>
      </c>
      <c r="F18" s="59">
        <v>25.83</v>
      </c>
      <c r="G18" s="59">
        <v>34.09</v>
      </c>
      <c r="H18" s="59">
        <v>0.559</v>
      </c>
      <c r="I18" s="59">
        <v>6.78</v>
      </c>
      <c r="J18" s="59">
        <v>0.091</v>
      </c>
      <c r="K18" s="59">
        <v>42.97</v>
      </c>
      <c r="L18" s="59">
        <v>7.9</v>
      </c>
      <c r="M18" s="34">
        <v>7.26</v>
      </c>
      <c r="N18" s="34">
        <v>7.08</v>
      </c>
      <c r="O18" s="34">
        <v>344</v>
      </c>
      <c r="P18" s="34">
        <v>6</v>
      </c>
      <c r="Q18" s="32"/>
      <c r="R18" s="36"/>
      <c r="S18" s="34"/>
      <c r="T18" s="34"/>
      <c r="U18" s="34"/>
      <c r="V18" s="34"/>
      <c r="W18" s="34"/>
      <c r="X18" s="34"/>
    </row>
    <row r="19" s="7" customFormat="1" ht="22" customHeight="1" spans="1:24">
      <c r="A19" s="32">
        <v>15</v>
      </c>
      <c r="B19" s="60">
        <v>32264</v>
      </c>
      <c r="C19" s="34">
        <v>12600</v>
      </c>
      <c r="D19" s="34">
        <v>17.42</v>
      </c>
      <c r="E19" s="59">
        <v>219.8</v>
      </c>
      <c r="F19" s="59">
        <v>26.41</v>
      </c>
      <c r="G19" s="59">
        <v>17.61</v>
      </c>
      <c r="H19" s="59">
        <v>0.605</v>
      </c>
      <c r="I19" s="59">
        <v>2.75</v>
      </c>
      <c r="J19" s="59">
        <v>0.12</v>
      </c>
      <c r="K19" s="59">
        <v>23.1</v>
      </c>
      <c r="L19" s="59">
        <v>8.83</v>
      </c>
      <c r="M19" s="34">
        <v>7.41</v>
      </c>
      <c r="N19" s="34">
        <v>7.08</v>
      </c>
      <c r="O19" s="34">
        <v>208</v>
      </c>
      <c r="P19" s="34">
        <v>4</v>
      </c>
      <c r="Q19" s="35"/>
      <c r="R19" s="36"/>
      <c r="S19" s="34"/>
      <c r="T19" s="34"/>
      <c r="U19" s="34"/>
      <c r="V19" s="34"/>
      <c r="W19" s="34"/>
      <c r="X19" s="34"/>
    </row>
    <row r="20" s="7" customFormat="1" ht="22" customHeight="1" spans="1:24">
      <c r="A20" s="32">
        <v>16</v>
      </c>
      <c r="B20" s="60">
        <v>34139</v>
      </c>
      <c r="C20" s="34">
        <v>10860</v>
      </c>
      <c r="D20" s="34">
        <v>16.66</v>
      </c>
      <c r="E20" s="59">
        <v>166.7</v>
      </c>
      <c r="F20" s="59">
        <v>21.18</v>
      </c>
      <c r="G20" s="59">
        <v>19.43</v>
      </c>
      <c r="H20" s="59">
        <v>0.562</v>
      </c>
      <c r="I20" s="59">
        <v>3.25</v>
      </c>
      <c r="J20" s="59">
        <v>0.075</v>
      </c>
      <c r="K20" s="59">
        <v>24.96</v>
      </c>
      <c r="L20" s="59">
        <v>6.23</v>
      </c>
      <c r="M20" s="34">
        <v>7.3</v>
      </c>
      <c r="N20" s="34">
        <v>6.89</v>
      </c>
      <c r="O20" s="34">
        <v>213</v>
      </c>
      <c r="P20" s="34">
        <v>5</v>
      </c>
      <c r="Q20" s="35"/>
      <c r="R20" s="36"/>
      <c r="S20" s="34"/>
      <c r="T20" s="34"/>
      <c r="U20" s="34"/>
      <c r="V20" s="34"/>
      <c r="W20" s="34"/>
      <c r="X20" s="34"/>
    </row>
    <row r="21" s="7" customFormat="1" ht="22" customHeight="1" spans="1:24">
      <c r="A21" s="32">
        <v>17</v>
      </c>
      <c r="B21" s="60">
        <v>34122</v>
      </c>
      <c r="C21" s="34">
        <v>10870</v>
      </c>
      <c r="D21" s="34">
        <v>15.72</v>
      </c>
      <c r="E21" s="59">
        <v>184.1</v>
      </c>
      <c r="F21" s="59">
        <v>22.18</v>
      </c>
      <c r="G21" s="59">
        <v>18.01</v>
      </c>
      <c r="H21" s="59">
        <v>0.382</v>
      </c>
      <c r="I21" s="59">
        <v>2.69</v>
      </c>
      <c r="J21" s="59">
        <v>0.099</v>
      </c>
      <c r="K21" s="59">
        <v>24.75</v>
      </c>
      <c r="L21" s="59">
        <v>5.67</v>
      </c>
      <c r="M21" s="34">
        <v>7.29</v>
      </c>
      <c r="N21" s="34">
        <v>6.84</v>
      </c>
      <c r="O21" s="34">
        <v>264</v>
      </c>
      <c r="P21" s="34">
        <v>4</v>
      </c>
      <c r="Q21" s="35"/>
      <c r="R21" s="36"/>
      <c r="S21" s="34"/>
      <c r="T21" s="34"/>
      <c r="U21" s="34"/>
      <c r="V21" s="34"/>
      <c r="W21" s="34"/>
      <c r="X21" s="34"/>
    </row>
    <row r="22" s="7" customFormat="1" ht="22" customHeight="1" spans="1:24">
      <c r="A22" s="32">
        <v>18</v>
      </c>
      <c r="B22" s="60">
        <v>34139</v>
      </c>
      <c r="C22" s="34">
        <v>10930</v>
      </c>
      <c r="D22" s="63">
        <v>12.42</v>
      </c>
      <c r="E22" s="59">
        <v>206.1</v>
      </c>
      <c r="F22" s="59">
        <v>21.16</v>
      </c>
      <c r="G22" s="59">
        <v>19.42</v>
      </c>
      <c r="H22" s="59">
        <v>0.33</v>
      </c>
      <c r="I22" s="59">
        <v>3.09</v>
      </c>
      <c r="J22" s="59">
        <v>0.103</v>
      </c>
      <c r="K22" s="59">
        <v>27.58</v>
      </c>
      <c r="L22" s="59">
        <v>5.27</v>
      </c>
      <c r="M22" s="34">
        <v>7.29</v>
      </c>
      <c r="N22" s="34">
        <v>6.94</v>
      </c>
      <c r="O22" s="34">
        <v>262</v>
      </c>
      <c r="P22" s="34">
        <v>4</v>
      </c>
      <c r="Q22" s="35"/>
      <c r="R22" s="36"/>
      <c r="S22" s="34"/>
      <c r="T22" s="34"/>
      <c r="U22" s="34"/>
      <c r="V22" s="34"/>
      <c r="W22" s="34"/>
      <c r="X22" s="34"/>
    </row>
    <row r="23" s="7" customFormat="1" ht="22" customHeight="1" spans="1:24">
      <c r="A23" s="32">
        <v>19</v>
      </c>
      <c r="B23" s="60">
        <v>33581</v>
      </c>
      <c r="C23" s="34">
        <v>10270</v>
      </c>
      <c r="D23" s="34">
        <v>18.66</v>
      </c>
      <c r="E23" s="59">
        <v>246.3</v>
      </c>
      <c r="F23" s="59">
        <v>23.42</v>
      </c>
      <c r="G23" s="59">
        <v>20.82</v>
      </c>
      <c r="H23" s="59">
        <v>0.826</v>
      </c>
      <c r="I23" s="59">
        <v>3.3</v>
      </c>
      <c r="J23" s="59">
        <v>0.133</v>
      </c>
      <c r="K23" s="59">
        <v>27.06</v>
      </c>
      <c r="L23" s="59">
        <v>7.29</v>
      </c>
      <c r="M23" s="34">
        <v>7.29</v>
      </c>
      <c r="N23" s="34">
        <v>6.98</v>
      </c>
      <c r="O23" s="34">
        <v>243</v>
      </c>
      <c r="P23" s="34">
        <v>4</v>
      </c>
      <c r="Q23" s="35"/>
      <c r="R23" s="36"/>
      <c r="S23" s="34"/>
      <c r="T23" s="34"/>
      <c r="U23" s="34"/>
      <c r="V23" s="34"/>
      <c r="W23" s="34"/>
      <c r="X23" s="34"/>
    </row>
    <row r="24" s="7" customFormat="1" ht="22" customHeight="1" spans="1:24">
      <c r="A24" s="32">
        <v>20</v>
      </c>
      <c r="B24" s="60">
        <v>35167</v>
      </c>
      <c r="C24" s="34">
        <v>10650</v>
      </c>
      <c r="D24" s="34">
        <v>18.98</v>
      </c>
      <c r="E24" s="59">
        <v>391.7</v>
      </c>
      <c r="F24" s="59">
        <v>21.58</v>
      </c>
      <c r="G24" s="59">
        <v>25.28</v>
      </c>
      <c r="H24" s="59">
        <v>0.727</v>
      </c>
      <c r="I24" s="59">
        <v>5.85</v>
      </c>
      <c r="J24" s="59">
        <v>0.212</v>
      </c>
      <c r="K24" s="59">
        <v>33.69</v>
      </c>
      <c r="L24" s="59">
        <v>7.55</v>
      </c>
      <c r="M24" s="34">
        <v>7.31</v>
      </c>
      <c r="N24" s="34">
        <v>7.04</v>
      </c>
      <c r="O24" s="34">
        <v>324</v>
      </c>
      <c r="P24" s="34">
        <v>5</v>
      </c>
      <c r="Q24" s="35"/>
      <c r="R24" s="36"/>
      <c r="S24" s="34"/>
      <c r="T24" s="34"/>
      <c r="U24" s="34"/>
      <c r="V24" s="34"/>
      <c r="W24" s="34"/>
      <c r="X24" s="34"/>
    </row>
    <row r="25" s="7" customFormat="1" ht="22" customHeight="1" spans="1:24">
      <c r="A25" s="32">
        <v>21</v>
      </c>
      <c r="B25" s="60">
        <v>34147</v>
      </c>
      <c r="C25" s="34">
        <v>12090</v>
      </c>
      <c r="D25" s="34">
        <v>19</v>
      </c>
      <c r="E25" s="59">
        <v>380.3</v>
      </c>
      <c r="F25" s="59">
        <v>23.47</v>
      </c>
      <c r="G25" s="59">
        <v>28.24</v>
      </c>
      <c r="H25" s="59">
        <v>0.535</v>
      </c>
      <c r="I25" s="59">
        <v>3.95</v>
      </c>
      <c r="J25" s="59">
        <v>0.158</v>
      </c>
      <c r="K25" s="59">
        <v>30.34</v>
      </c>
      <c r="L25" s="59">
        <v>7.87</v>
      </c>
      <c r="M25" s="34">
        <v>7.31</v>
      </c>
      <c r="N25" s="34">
        <v>6.92</v>
      </c>
      <c r="O25" s="34">
        <v>293</v>
      </c>
      <c r="P25" s="34">
        <v>4</v>
      </c>
      <c r="Q25" s="35"/>
      <c r="R25" s="36"/>
      <c r="S25" s="34"/>
      <c r="T25" s="34"/>
      <c r="U25" s="34"/>
      <c r="V25" s="34"/>
      <c r="W25" s="34"/>
      <c r="X25" s="34"/>
    </row>
    <row r="26" s="7" customFormat="1" ht="22" customHeight="1" spans="1:24">
      <c r="A26" s="32">
        <v>22</v>
      </c>
      <c r="B26" s="60">
        <v>34208</v>
      </c>
      <c r="C26" s="34">
        <v>11520</v>
      </c>
      <c r="D26" s="34">
        <v>17.28</v>
      </c>
      <c r="E26" s="59">
        <v>291.7</v>
      </c>
      <c r="F26" s="59">
        <v>24.48</v>
      </c>
      <c r="G26" s="59">
        <v>26.16</v>
      </c>
      <c r="H26" s="59">
        <v>0.464</v>
      </c>
      <c r="I26" s="59">
        <v>4.49</v>
      </c>
      <c r="J26" s="59">
        <v>0.153</v>
      </c>
      <c r="K26" s="59">
        <v>31.22</v>
      </c>
      <c r="L26" s="59">
        <v>7.08</v>
      </c>
      <c r="M26" s="34">
        <v>7.34</v>
      </c>
      <c r="N26" s="34">
        <v>7.06</v>
      </c>
      <c r="O26" s="34">
        <v>286</v>
      </c>
      <c r="P26" s="34">
        <v>5</v>
      </c>
      <c r="Q26" s="35"/>
      <c r="R26" s="36"/>
      <c r="S26" s="34"/>
      <c r="T26" s="34"/>
      <c r="U26" s="34"/>
      <c r="V26" s="34"/>
      <c r="W26" s="34"/>
      <c r="X26" s="34"/>
    </row>
    <row r="27" s="7" customFormat="1" ht="22" customHeight="1" spans="1:24">
      <c r="A27" s="32">
        <v>23</v>
      </c>
      <c r="B27" s="60">
        <v>34246</v>
      </c>
      <c r="C27" s="34">
        <v>11280</v>
      </c>
      <c r="D27" s="34">
        <v>17.14</v>
      </c>
      <c r="E27" s="59">
        <v>261.3</v>
      </c>
      <c r="F27" s="59">
        <v>22.71</v>
      </c>
      <c r="G27" s="59">
        <v>25.12</v>
      </c>
      <c r="H27" s="59">
        <v>0.447</v>
      </c>
      <c r="I27" s="59">
        <v>3.75</v>
      </c>
      <c r="J27" s="59">
        <v>0.103</v>
      </c>
      <c r="K27" s="59">
        <v>31.82</v>
      </c>
      <c r="L27" s="59">
        <v>9.58</v>
      </c>
      <c r="M27" s="34">
        <v>7.33</v>
      </c>
      <c r="N27" s="34">
        <v>7.04</v>
      </c>
      <c r="O27" s="34">
        <v>310</v>
      </c>
      <c r="P27" s="34">
        <v>4</v>
      </c>
      <c r="Q27" s="35"/>
      <c r="R27" s="36"/>
      <c r="S27" s="34"/>
      <c r="T27" s="34"/>
      <c r="U27" s="34"/>
      <c r="V27" s="34"/>
      <c r="W27" s="34"/>
      <c r="X27" s="34"/>
    </row>
    <row r="28" s="7" customFormat="1" ht="22" customHeight="1" spans="1:24">
      <c r="A28" s="32">
        <v>24</v>
      </c>
      <c r="B28" s="60">
        <v>34238</v>
      </c>
      <c r="C28" s="34">
        <v>11420</v>
      </c>
      <c r="D28" s="34">
        <v>13.82</v>
      </c>
      <c r="E28" s="59">
        <v>249.1</v>
      </c>
      <c r="F28" s="59">
        <v>21.56</v>
      </c>
      <c r="G28" s="59">
        <v>26.52</v>
      </c>
      <c r="H28" s="59">
        <v>0.548</v>
      </c>
      <c r="I28" s="59">
        <v>3.21</v>
      </c>
      <c r="J28" s="59">
        <v>0.128</v>
      </c>
      <c r="K28" s="59">
        <v>29.85</v>
      </c>
      <c r="L28" s="59">
        <v>7.53</v>
      </c>
      <c r="M28" s="34">
        <v>7.41</v>
      </c>
      <c r="N28" s="34">
        <v>7.08</v>
      </c>
      <c r="O28" s="34">
        <v>342</v>
      </c>
      <c r="P28" s="34">
        <v>6</v>
      </c>
      <c r="Q28" s="35"/>
      <c r="R28" s="36"/>
      <c r="S28" s="34"/>
      <c r="T28" s="34"/>
      <c r="U28" s="34"/>
      <c r="V28" s="34"/>
      <c r="W28" s="34"/>
      <c r="X28" s="34"/>
    </row>
    <row r="29" s="7" customFormat="1" ht="22" customHeight="1" spans="1:24">
      <c r="A29" s="32">
        <v>25</v>
      </c>
      <c r="B29" s="60">
        <v>34263</v>
      </c>
      <c r="C29" s="34">
        <v>11360</v>
      </c>
      <c r="D29" s="34"/>
      <c r="E29" s="59">
        <v>468.3</v>
      </c>
      <c r="F29" s="59">
        <v>25.58</v>
      </c>
      <c r="G29" s="59">
        <v>36.06</v>
      </c>
      <c r="H29" s="59">
        <v>0.447</v>
      </c>
      <c r="I29" s="59">
        <v>5.46</v>
      </c>
      <c r="J29" s="59">
        <v>0.135</v>
      </c>
      <c r="K29" s="59">
        <v>41.01</v>
      </c>
      <c r="L29" s="59">
        <v>7.38</v>
      </c>
      <c r="M29" s="34">
        <v>7.28</v>
      </c>
      <c r="N29" s="34">
        <v>6.93</v>
      </c>
      <c r="O29" s="34">
        <v>393</v>
      </c>
      <c r="P29" s="34">
        <v>4</v>
      </c>
      <c r="Q29" s="35"/>
      <c r="R29" s="36"/>
      <c r="S29" s="34"/>
      <c r="T29" s="34"/>
      <c r="U29" s="34"/>
      <c r="V29" s="34"/>
      <c r="W29" s="34"/>
      <c r="X29" s="34"/>
    </row>
    <row r="30" s="7" customFormat="1" ht="22" customHeight="1" spans="1:24">
      <c r="A30" s="32">
        <v>26</v>
      </c>
      <c r="B30" s="60">
        <v>34231</v>
      </c>
      <c r="C30" s="34">
        <v>11260</v>
      </c>
      <c r="D30" s="34">
        <v>18.9</v>
      </c>
      <c r="E30" s="59">
        <v>471.8</v>
      </c>
      <c r="F30" s="59">
        <v>26.73</v>
      </c>
      <c r="G30" s="59">
        <v>26.9</v>
      </c>
      <c r="H30" s="59">
        <v>0.555</v>
      </c>
      <c r="I30" s="59">
        <v>9.75</v>
      </c>
      <c r="J30" s="59">
        <v>0.14</v>
      </c>
      <c r="K30" s="59">
        <v>45.59</v>
      </c>
      <c r="L30" s="59">
        <v>8.04</v>
      </c>
      <c r="M30" s="34">
        <v>7.26</v>
      </c>
      <c r="N30" s="34">
        <v>7.03</v>
      </c>
      <c r="O30" s="34">
        <v>403</v>
      </c>
      <c r="P30" s="34">
        <v>6</v>
      </c>
      <c r="Q30" s="35"/>
      <c r="R30" s="36"/>
      <c r="S30" s="34"/>
      <c r="T30" s="34"/>
      <c r="U30" s="34"/>
      <c r="V30" s="34"/>
      <c r="W30" s="34"/>
      <c r="X30" s="34"/>
    </row>
    <row r="31" s="7" customFormat="1" ht="22" customHeight="1" spans="1:24">
      <c r="A31" s="32">
        <v>27</v>
      </c>
      <c r="B31" s="60">
        <v>34211</v>
      </c>
      <c r="C31" s="34">
        <v>12000</v>
      </c>
      <c r="D31" s="34">
        <v>18.62</v>
      </c>
      <c r="E31" s="59">
        <v>263.4</v>
      </c>
      <c r="F31" s="59">
        <v>26.51</v>
      </c>
      <c r="G31" s="59">
        <v>28.31</v>
      </c>
      <c r="H31" s="59">
        <v>0.697</v>
      </c>
      <c r="I31" s="59">
        <v>4.98</v>
      </c>
      <c r="J31" s="59">
        <v>0.097</v>
      </c>
      <c r="K31" s="59">
        <v>32.45</v>
      </c>
      <c r="L31" s="59">
        <v>8.65</v>
      </c>
      <c r="M31" s="34">
        <v>7.31</v>
      </c>
      <c r="N31" s="34">
        <v>6.93</v>
      </c>
      <c r="O31" s="34">
        <v>282</v>
      </c>
      <c r="P31" s="34">
        <v>6</v>
      </c>
      <c r="Q31" s="35"/>
      <c r="R31" s="36"/>
      <c r="S31" s="34"/>
      <c r="T31" s="34"/>
      <c r="U31" s="34"/>
      <c r="V31" s="34"/>
      <c r="W31" s="34"/>
      <c r="X31" s="34"/>
    </row>
    <row r="32" s="7" customFormat="1" ht="22" customHeight="1" spans="1:24">
      <c r="A32" s="32">
        <v>28</v>
      </c>
      <c r="B32" s="60">
        <v>34215</v>
      </c>
      <c r="C32" s="34">
        <v>11840</v>
      </c>
      <c r="D32" s="34">
        <v>18.82</v>
      </c>
      <c r="E32" s="59">
        <v>251.3</v>
      </c>
      <c r="F32" s="59">
        <v>24.17</v>
      </c>
      <c r="G32" s="59">
        <v>27.17</v>
      </c>
      <c r="H32" s="59">
        <v>0.461</v>
      </c>
      <c r="I32" s="59">
        <v>4.88</v>
      </c>
      <c r="J32" s="59">
        <v>0.06</v>
      </c>
      <c r="K32" s="59">
        <v>33.22</v>
      </c>
      <c r="L32" s="59">
        <v>7.36</v>
      </c>
      <c r="M32" s="34">
        <v>7.29</v>
      </c>
      <c r="N32" s="34">
        <v>7.03</v>
      </c>
      <c r="O32" s="34">
        <v>306</v>
      </c>
      <c r="P32" s="34">
        <v>4</v>
      </c>
      <c r="Q32" s="35"/>
      <c r="R32" s="36"/>
      <c r="S32" s="34"/>
      <c r="T32" s="34"/>
      <c r="U32" s="34"/>
      <c r="V32" s="34"/>
      <c r="W32" s="34"/>
      <c r="X32" s="34"/>
    </row>
    <row r="33" s="7" customFormat="1" ht="22" customHeight="1" spans="1:24">
      <c r="A33" s="32">
        <v>29</v>
      </c>
      <c r="B33" s="60">
        <v>32945</v>
      </c>
      <c r="C33" s="34">
        <v>10910</v>
      </c>
      <c r="D33" s="34">
        <v>18.84</v>
      </c>
      <c r="E33" s="59">
        <v>294.7</v>
      </c>
      <c r="F33" s="59">
        <v>26.63</v>
      </c>
      <c r="G33" s="59">
        <v>28.14</v>
      </c>
      <c r="H33" s="59">
        <v>0.374</v>
      </c>
      <c r="I33" s="59">
        <v>5.36</v>
      </c>
      <c r="J33" s="59">
        <v>0.056</v>
      </c>
      <c r="K33" s="59">
        <v>36.65</v>
      </c>
      <c r="L33" s="59">
        <v>7.15</v>
      </c>
      <c r="M33" s="34">
        <v>7.34</v>
      </c>
      <c r="N33" s="34">
        <v>6.95</v>
      </c>
      <c r="O33" s="34">
        <v>324</v>
      </c>
      <c r="P33" s="34">
        <v>6</v>
      </c>
      <c r="Q33" s="35"/>
      <c r="R33" s="36"/>
      <c r="S33" s="34"/>
      <c r="T33" s="34"/>
      <c r="U33" s="34"/>
      <c r="V33" s="34"/>
      <c r="W33" s="34"/>
      <c r="X33" s="34"/>
    </row>
    <row r="34" s="7" customFormat="1" ht="22" customHeight="1" spans="1:24">
      <c r="A34" s="32">
        <v>30</v>
      </c>
      <c r="B34" s="60">
        <v>34222</v>
      </c>
      <c r="C34" s="34">
        <v>11190</v>
      </c>
      <c r="D34" s="34">
        <v>18.38</v>
      </c>
      <c r="E34" s="59">
        <v>527.1</v>
      </c>
      <c r="F34" s="59">
        <v>24.48</v>
      </c>
      <c r="G34" s="59">
        <v>31.1</v>
      </c>
      <c r="H34" s="59">
        <v>0.639</v>
      </c>
      <c r="I34" s="59">
        <v>5.99</v>
      </c>
      <c r="J34" s="59">
        <v>0.058</v>
      </c>
      <c r="K34" s="59">
        <v>43.55</v>
      </c>
      <c r="L34" s="59">
        <v>8.03</v>
      </c>
      <c r="M34" s="34">
        <v>7.36</v>
      </c>
      <c r="N34" s="34">
        <v>7.08</v>
      </c>
      <c r="O34" s="34">
        <v>346</v>
      </c>
      <c r="P34" s="34">
        <v>6</v>
      </c>
      <c r="Q34" s="35"/>
      <c r="R34" s="36"/>
      <c r="S34" s="34"/>
      <c r="T34" s="34"/>
      <c r="U34" s="34"/>
      <c r="V34" s="34"/>
      <c r="W34" s="34"/>
      <c r="X34" s="34"/>
    </row>
    <row r="35" s="7" customFormat="1" ht="22" customHeight="1" spans="1:24">
      <c r="A35" s="32">
        <v>31</v>
      </c>
      <c r="B35" s="60">
        <v>33169</v>
      </c>
      <c r="C35" s="39">
        <v>10560</v>
      </c>
      <c r="D35" s="39">
        <v>19.3</v>
      </c>
      <c r="E35" s="59">
        <v>578.1</v>
      </c>
      <c r="F35" s="59">
        <v>28.83</v>
      </c>
      <c r="G35" s="59">
        <v>42.69</v>
      </c>
      <c r="H35" s="59">
        <v>0.651</v>
      </c>
      <c r="I35" s="59">
        <v>9.65</v>
      </c>
      <c r="J35" s="59">
        <v>0.099</v>
      </c>
      <c r="K35" s="59">
        <v>53.14</v>
      </c>
      <c r="L35" s="59">
        <v>8.32</v>
      </c>
      <c r="M35" s="40">
        <v>7.31</v>
      </c>
      <c r="N35" s="39">
        <v>7.08</v>
      </c>
      <c r="O35" s="40">
        <v>442</v>
      </c>
      <c r="P35" s="39">
        <v>6</v>
      </c>
      <c r="Q35" s="35"/>
      <c r="R35" s="36"/>
      <c r="S35" s="34"/>
      <c r="T35" s="34"/>
      <c r="U35" s="34"/>
      <c r="V35" s="34"/>
      <c r="W35" s="34"/>
      <c r="X35" s="34"/>
    </row>
    <row r="36" s="7" customFormat="1" ht="22" customHeight="1" spans="1:24">
      <c r="A36" s="32" t="s">
        <v>21</v>
      </c>
      <c r="B36" s="19">
        <f>SUM(B5:B35)</f>
        <v>1040215</v>
      </c>
      <c r="C36" s="19">
        <f>SUM(C5:C35)</f>
        <v>359370</v>
      </c>
      <c r="D36" s="19">
        <f>SUM(D5:D35)</f>
        <v>519.96</v>
      </c>
      <c r="E36" s="21">
        <f>AVERAGE(E5:E35)</f>
        <v>333.838709677419</v>
      </c>
      <c r="F36" s="21">
        <f t="shared" ref="F36:P36" si="0">AVERAGE(F5:F35)</f>
        <v>25.3109677419355</v>
      </c>
      <c r="G36" s="21">
        <f t="shared" si="0"/>
        <v>27.1309677419355</v>
      </c>
      <c r="H36" s="21">
        <f t="shared" si="0"/>
        <v>0.542387096774193</v>
      </c>
      <c r="I36" s="21">
        <f t="shared" si="0"/>
        <v>5.13935483870968</v>
      </c>
      <c r="J36" s="21">
        <f t="shared" si="0"/>
        <v>0.133161290322581</v>
      </c>
      <c r="K36" s="21">
        <f t="shared" si="0"/>
        <v>35.9480645161291</v>
      </c>
      <c r="L36" s="21">
        <f t="shared" si="0"/>
        <v>8.22935483870968</v>
      </c>
      <c r="M36" s="21">
        <f t="shared" si="0"/>
        <v>7.32387096774194</v>
      </c>
      <c r="N36" s="21">
        <f t="shared" si="0"/>
        <v>6.97451612903226</v>
      </c>
      <c r="O36" s="21">
        <f t="shared" si="0"/>
        <v>309.161290322581</v>
      </c>
      <c r="P36" s="21">
        <f t="shared" si="0"/>
        <v>4.80645161290323</v>
      </c>
      <c r="Q36" s="21"/>
      <c r="R36" s="21"/>
      <c r="S36" s="34" t="e">
        <f>AVERAGE(S5:S35)</f>
        <v>#DIV/0!</v>
      </c>
      <c r="T36" s="34" t="e">
        <f>AVERAGE(T5:T35)</f>
        <v>#DIV/0!</v>
      </c>
      <c r="U36" s="34" t="e">
        <f>AVERAGE(U5:U35)</f>
        <v>#DIV/0!</v>
      </c>
      <c r="V36" s="34"/>
      <c r="W36" s="34" t="e">
        <f>AVERAGE(W5:W35)</f>
        <v>#DIV/0!</v>
      </c>
      <c r="X36" s="34">
        <f>D36/B36*10000</f>
        <v>4.99858202390852</v>
      </c>
    </row>
    <row r="37" s="8" customFormat="1" ht="22" customHeight="1" spans="1:24">
      <c r="C37" s="42" t="s">
        <v>22</v>
      </c>
      <c r="D37" s="42"/>
      <c r="G37" s="43"/>
      <c r="H37" s="43"/>
      <c r="I37" s="43"/>
      <c r="L37" s="44" t="s">
        <v>23</v>
      </c>
      <c r="M37" s="44"/>
      <c r="U37" s="42" t="s">
        <v>24</v>
      </c>
      <c r="V37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7:M37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6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"/>
  <sheetViews>
    <sheetView topLeftCell="A13" workbookViewId="0">
      <selection activeCell="A1" sqref="A1:X1"/>
    </sheetView>
  </sheetViews>
  <sheetFormatPr defaultColWidth="9" defaultRowHeight="13.5"/>
  <cols>
    <col min="1" max="1" width="4.375" style="7" customWidth="1"/>
    <col min="2" max="2" width="9.75" customWidth="1"/>
    <col min="3" max="3" width="9" customWidth="1"/>
    <col min="4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9.875" customWidth="1"/>
    <col min="19" max="24" width="12.3833333333333" customWidth="1"/>
  </cols>
  <sheetData>
    <row r="1" ht="36" customHeight="1" spans="1:24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15"/>
      <c r="D3" s="15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2" customHeight="1" spans="1:24">
      <c r="A4" s="16"/>
      <c r="B4" s="15"/>
      <c r="C4" s="15"/>
      <c r="D4" s="15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33">
        <v>33652</v>
      </c>
      <c r="C5" s="34">
        <v>10950</v>
      </c>
      <c r="D5" s="34">
        <v>15.8</v>
      </c>
      <c r="E5" s="59">
        <v>406.8</v>
      </c>
      <c r="F5" s="59">
        <v>24.25</v>
      </c>
      <c r="G5" s="59">
        <v>34.93</v>
      </c>
      <c r="H5" s="59">
        <v>0.323</v>
      </c>
      <c r="I5" s="59">
        <v>7.85</v>
      </c>
      <c r="J5" s="59">
        <v>0.065</v>
      </c>
      <c r="K5" s="59">
        <v>36.77</v>
      </c>
      <c r="L5" s="59">
        <v>6.46</v>
      </c>
      <c r="M5" s="34">
        <v>7.26</v>
      </c>
      <c r="N5" s="34">
        <v>7.09</v>
      </c>
      <c r="O5" s="34">
        <v>308</v>
      </c>
      <c r="P5" s="34">
        <v>5</v>
      </c>
      <c r="Q5" s="35"/>
      <c r="R5" s="36"/>
      <c r="S5" s="34"/>
      <c r="T5" s="34"/>
      <c r="U5" s="34"/>
      <c r="V5" s="34"/>
      <c r="W5" s="34"/>
      <c r="X5" s="34"/>
    </row>
    <row r="6" s="7" customFormat="1" ht="22" customHeight="1" spans="1:24">
      <c r="A6" s="32">
        <v>2</v>
      </c>
      <c r="B6" s="33">
        <v>33966</v>
      </c>
      <c r="C6" s="34">
        <v>11210</v>
      </c>
      <c r="D6" s="34">
        <v>13.58</v>
      </c>
      <c r="E6" s="59">
        <v>553.6</v>
      </c>
      <c r="F6" s="59">
        <v>24.48</v>
      </c>
      <c r="G6" s="59">
        <v>37.61</v>
      </c>
      <c r="H6" s="59">
        <v>0.674</v>
      </c>
      <c r="I6" s="59">
        <v>8.49</v>
      </c>
      <c r="J6" s="59">
        <v>0.081</v>
      </c>
      <c r="K6" s="59">
        <v>45.66</v>
      </c>
      <c r="L6" s="59">
        <v>6.66</v>
      </c>
      <c r="M6" s="34">
        <v>7.26</v>
      </c>
      <c r="N6" s="34">
        <v>6.92</v>
      </c>
      <c r="O6" s="34">
        <v>408</v>
      </c>
      <c r="P6" s="34">
        <v>4</v>
      </c>
      <c r="Q6" s="35"/>
      <c r="R6" s="36"/>
      <c r="S6" s="34"/>
      <c r="T6" s="34"/>
      <c r="U6" s="34"/>
      <c r="V6" s="34"/>
      <c r="W6" s="34"/>
      <c r="X6" s="34"/>
    </row>
    <row r="7" s="7" customFormat="1" ht="22" customHeight="1" spans="1:24">
      <c r="A7" s="32">
        <v>3</v>
      </c>
      <c r="B7" s="33">
        <v>34170</v>
      </c>
      <c r="C7" s="34">
        <v>10870</v>
      </c>
      <c r="D7" s="34">
        <v>17.74</v>
      </c>
      <c r="E7" s="59">
        <v>341.9</v>
      </c>
      <c r="F7" s="59">
        <v>24.78</v>
      </c>
      <c r="G7" s="59">
        <v>36.67</v>
      </c>
      <c r="H7" s="59">
        <v>0.693</v>
      </c>
      <c r="I7" s="59">
        <v>4.87</v>
      </c>
      <c r="J7" s="59">
        <v>0.11</v>
      </c>
      <c r="K7" s="59">
        <v>39.92</v>
      </c>
      <c r="L7" s="59">
        <v>11.56</v>
      </c>
      <c r="M7" s="34">
        <v>7.33</v>
      </c>
      <c r="N7" s="34">
        <v>7.06</v>
      </c>
      <c r="O7" s="34">
        <v>431</v>
      </c>
      <c r="P7" s="34">
        <v>4</v>
      </c>
      <c r="Q7" s="35"/>
      <c r="R7" s="36"/>
      <c r="S7" s="34"/>
      <c r="T7" s="34"/>
      <c r="U7" s="34"/>
      <c r="V7" s="34"/>
      <c r="W7" s="34"/>
      <c r="X7" s="34"/>
    </row>
    <row r="8" s="7" customFormat="1" ht="22" customHeight="1" spans="1:24">
      <c r="A8" s="32">
        <v>4</v>
      </c>
      <c r="B8" s="33">
        <v>34168</v>
      </c>
      <c r="C8" s="34">
        <v>11370</v>
      </c>
      <c r="D8" s="34">
        <v>18.4</v>
      </c>
      <c r="E8" s="59">
        <v>410.4</v>
      </c>
      <c r="F8" s="59">
        <v>23.98</v>
      </c>
      <c r="G8" s="59">
        <v>33.04</v>
      </c>
      <c r="H8" s="59">
        <v>0.551</v>
      </c>
      <c r="I8" s="59">
        <v>4.66</v>
      </c>
      <c r="J8" s="59">
        <v>0.051</v>
      </c>
      <c r="K8" s="59">
        <v>35.88</v>
      </c>
      <c r="L8" s="59">
        <v>9.79</v>
      </c>
      <c r="M8" s="34">
        <v>7.29</v>
      </c>
      <c r="N8" s="34">
        <v>7.05</v>
      </c>
      <c r="O8" s="34">
        <v>386</v>
      </c>
      <c r="P8" s="34">
        <v>5</v>
      </c>
      <c r="Q8" s="35"/>
      <c r="R8" s="36"/>
      <c r="S8" s="34"/>
      <c r="T8" s="34"/>
      <c r="U8" s="34"/>
      <c r="V8" s="34"/>
      <c r="W8" s="34"/>
      <c r="X8" s="34"/>
    </row>
    <row r="9" s="7" customFormat="1" ht="22" customHeight="1" spans="1:24">
      <c r="A9" s="32">
        <v>5</v>
      </c>
      <c r="B9" s="33">
        <v>34282</v>
      </c>
      <c r="C9" s="34">
        <v>11270</v>
      </c>
      <c r="D9" s="34">
        <v>18.78</v>
      </c>
      <c r="E9" s="59">
        <v>576.8</v>
      </c>
      <c r="F9" s="59">
        <v>26.63</v>
      </c>
      <c r="G9" s="59">
        <v>38.9</v>
      </c>
      <c r="H9" s="59">
        <v>0.522</v>
      </c>
      <c r="I9" s="59">
        <v>5.99</v>
      </c>
      <c r="J9" s="59">
        <v>0.076</v>
      </c>
      <c r="K9" s="59">
        <v>47.42</v>
      </c>
      <c r="L9" s="59">
        <v>9.79</v>
      </c>
      <c r="M9" s="34">
        <v>7.26</v>
      </c>
      <c r="N9" s="34">
        <v>6.89</v>
      </c>
      <c r="O9" s="34">
        <v>341</v>
      </c>
      <c r="P9" s="34">
        <v>4</v>
      </c>
      <c r="Q9" s="35"/>
      <c r="R9" s="36"/>
      <c r="S9" s="34"/>
      <c r="T9" s="34"/>
      <c r="U9" s="34"/>
      <c r="V9" s="34"/>
      <c r="W9" s="34"/>
      <c r="X9" s="34"/>
    </row>
    <row r="10" s="7" customFormat="1" ht="22" customHeight="1" spans="1:24">
      <c r="A10" s="32">
        <v>6</v>
      </c>
      <c r="B10" s="33">
        <v>33981</v>
      </c>
      <c r="C10" s="34">
        <v>11380</v>
      </c>
      <c r="D10" s="34">
        <v>16.2</v>
      </c>
      <c r="E10" s="59">
        <v>486.3</v>
      </c>
      <c r="F10" s="59">
        <v>27.18</v>
      </c>
      <c r="G10" s="59">
        <v>38.59</v>
      </c>
      <c r="H10" s="59">
        <v>0.67</v>
      </c>
      <c r="I10" s="59">
        <v>6.97</v>
      </c>
      <c r="J10" s="59">
        <v>0.077</v>
      </c>
      <c r="K10" s="59">
        <v>42.7</v>
      </c>
      <c r="L10" s="59">
        <v>10.02</v>
      </c>
      <c r="M10" s="34">
        <v>7.25</v>
      </c>
      <c r="N10" s="34">
        <v>6.91</v>
      </c>
      <c r="O10" s="34">
        <v>408</v>
      </c>
      <c r="P10" s="34">
        <v>6</v>
      </c>
      <c r="Q10" s="35"/>
      <c r="R10" s="36"/>
      <c r="S10" s="34"/>
      <c r="T10" s="34"/>
      <c r="U10" s="34"/>
      <c r="V10" s="34"/>
      <c r="W10" s="34"/>
      <c r="X10" s="34"/>
    </row>
    <row r="11" s="7" customFormat="1" ht="22" customHeight="1" spans="1:24">
      <c r="A11" s="32">
        <v>7</v>
      </c>
      <c r="B11" s="33">
        <v>34210</v>
      </c>
      <c r="C11" s="34">
        <v>11380</v>
      </c>
      <c r="D11" s="34">
        <v>15.86</v>
      </c>
      <c r="E11" s="59">
        <v>581.6</v>
      </c>
      <c r="F11" s="59">
        <v>25.71</v>
      </c>
      <c r="G11" s="59">
        <v>40.51</v>
      </c>
      <c r="H11" s="59">
        <v>0.541</v>
      </c>
      <c r="I11" s="59">
        <v>9.09</v>
      </c>
      <c r="J11" s="59">
        <v>0.092</v>
      </c>
      <c r="K11" s="59">
        <v>46.17</v>
      </c>
      <c r="L11" s="59">
        <v>8.03</v>
      </c>
      <c r="M11" s="34">
        <v>7.32</v>
      </c>
      <c r="N11" s="34">
        <v>6.93</v>
      </c>
      <c r="O11" s="34">
        <v>428</v>
      </c>
      <c r="P11" s="34">
        <v>5</v>
      </c>
      <c r="Q11" s="35"/>
      <c r="R11" s="36"/>
      <c r="S11" s="34"/>
      <c r="T11" s="34"/>
      <c r="U11" s="34"/>
      <c r="V11" s="34"/>
      <c r="W11" s="34"/>
      <c r="X11" s="34"/>
    </row>
    <row r="12" s="7" customFormat="1" ht="22" customHeight="1" spans="1:24">
      <c r="A12" s="32">
        <v>8</v>
      </c>
      <c r="B12" s="33">
        <v>34167</v>
      </c>
      <c r="C12" s="34">
        <v>11210</v>
      </c>
      <c r="D12" s="34">
        <v>13.34</v>
      </c>
      <c r="E12" s="59">
        <v>473.1</v>
      </c>
      <c r="F12" s="59">
        <v>26.73</v>
      </c>
      <c r="G12" s="59">
        <v>36.08</v>
      </c>
      <c r="H12" s="59">
        <v>0.603</v>
      </c>
      <c r="I12" s="59">
        <v>6.22</v>
      </c>
      <c r="J12" s="59">
        <v>0.107</v>
      </c>
      <c r="K12" s="59">
        <v>49.34</v>
      </c>
      <c r="L12" s="59">
        <v>8.02</v>
      </c>
      <c r="M12" s="34">
        <v>7.34</v>
      </c>
      <c r="N12" s="34">
        <v>7.06</v>
      </c>
      <c r="O12" s="34">
        <v>375</v>
      </c>
      <c r="P12" s="34">
        <v>4</v>
      </c>
      <c r="Q12" s="35"/>
      <c r="R12" s="36"/>
      <c r="S12" s="34"/>
      <c r="T12" s="34"/>
      <c r="U12" s="34"/>
      <c r="V12" s="34"/>
      <c r="W12" s="34"/>
      <c r="X12" s="34"/>
    </row>
    <row r="13" s="7" customFormat="1" ht="22" customHeight="1" spans="1:24">
      <c r="A13" s="32">
        <v>9</v>
      </c>
      <c r="B13" s="33">
        <v>34130</v>
      </c>
      <c r="C13" s="34">
        <v>11580</v>
      </c>
      <c r="D13" s="34">
        <v>14.78</v>
      </c>
      <c r="E13" s="59">
        <v>472.8</v>
      </c>
      <c r="F13" s="59">
        <v>27.73</v>
      </c>
      <c r="G13" s="59">
        <v>40.8</v>
      </c>
      <c r="H13" s="59">
        <v>0.376</v>
      </c>
      <c r="I13" s="59">
        <v>8.71</v>
      </c>
      <c r="J13" s="59">
        <v>0.099</v>
      </c>
      <c r="K13" s="59">
        <v>49.64</v>
      </c>
      <c r="L13" s="59">
        <v>8.74</v>
      </c>
      <c r="M13" s="34">
        <v>7.26</v>
      </c>
      <c r="N13" s="34">
        <v>7.03</v>
      </c>
      <c r="O13" s="34">
        <v>421</v>
      </c>
      <c r="P13" s="34">
        <v>4</v>
      </c>
      <c r="Q13" s="35"/>
      <c r="R13" s="36"/>
      <c r="S13" s="34"/>
      <c r="T13" s="34"/>
      <c r="U13" s="34"/>
      <c r="V13" s="34"/>
      <c r="W13" s="34"/>
      <c r="X13" s="34"/>
    </row>
    <row r="14" s="7" customFormat="1" ht="22" customHeight="1" spans="1:24">
      <c r="A14" s="32">
        <v>10</v>
      </c>
      <c r="B14" s="33">
        <v>33983</v>
      </c>
      <c r="C14" s="34">
        <v>11480</v>
      </c>
      <c r="D14" s="34">
        <v>17.56</v>
      </c>
      <c r="E14" s="59">
        <v>403.6</v>
      </c>
      <c r="F14" s="59">
        <v>25.39</v>
      </c>
      <c r="G14" s="59">
        <v>30.08</v>
      </c>
      <c r="H14" s="59">
        <v>0.489</v>
      </c>
      <c r="I14" s="59">
        <v>7.89</v>
      </c>
      <c r="J14" s="59">
        <v>0.108</v>
      </c>
      <c r="K14" s="59">
        <v>48.83</v>
      </c>
      <c r="L14" s="59">
        <v>8.76</v>
      </c>
      <c r="M14" s="34">
        <v>7.34</v>
      </c>
      <c r="N14" s="34">
        <v>7.08</v>
      </c>
      <c r="O14" s="34">
        <v>373</v>
      </c>
      <c r="P14" s="34">
        <v>6</v>
      </c>
      <c r="Q14" s="35"/>
      <c r="R14" s="36"/>
      <c r="S14" s="34"/>
      <c r="T14" s="34"/>
      <c r="U14" s="34"/>
      <c r="V14" s="34"/>
      <c r="W14" s="34"/>
      <c r="X14" s="34"/>
    </row>
    <row r="15" s="7" customFormat="1" ht="22" customHeight="1" spans="1:24">
      <c r="A15" s="32">
        <v>11</v>
      </c>
      <c r="B15" s="33">
        <v>32783</v>
      </c>
      <c r="C15" s="34">
        <v>11570</v>
      </c>
      <c r="D15" s="34">
        <v>18.62</v>
      </c>
      <c r="E15" s="59">
        <v>226.4</v>
      </c>
      <c r="F15" s="59">
        <v>24.48</v>
      </c>
      <c r="G15" s="59">
        <v>19.46</v>
      </c>
      <c r="H15" s="59">
        <v>0.804</v>
      </c>
      <c r="I15" s="59">
        <v>2.75</v>
      </c>
      <c r="J15" s="59">
        <v>0.077</v>
      </c>
      <c r="K15" s="59">
        <v>24.3</v>
      </c>
      <c r="L15" s="59">
        <v>6.89</v>
      </c>
      <c r="M15" s="34">
        <v>7.36</v>
      </c>
      <c r="N15" s="34">
        <v>7.04</v>
      </c>
      <c r="O15" s="34">
        <v>244</v>
      </c>
      <c r="P15" s="34">
        <v>4</v>
      </c>
      <c r="Q15" s="35"/>
      <c r="R15" s="36"/>
      <c r="S15" s="34"/>
      <c r="T15" s="34"/>
      <c r="U15" s="34"/>
      <c r="V15" s="34"/>
      <c r="W15" s="34"/>
      <c r="X15" s="34"/>
    </row>
    <row r="16" s="7" customFormat="1" ht="22" customHeight="1" spans="1:24">
      <c r="A16" s="32">
        <v>12</v>
      </c>
      <c r="B16" s="33">
        <v>34035</v>
      </c>
      <c r="C16" s="34">
        <v>11550</v>
      </c>
      <c r="D16" s="34">
        <v>16.58</v>
      </c>
      <c r="E16" s="59">
        <v>241.3</v>
      </c>
      <c r="F16" s="59">
        <v>26.61</v>
      </c>
      <c r="G16" s="59">
        <v>23.73</v>
      </c>
      <c r="H16" s="59">
        <v>0.299</v>
      </c>
      <c r="I16" s="59">
        <v>3.95</v>
      </c>
      <c r="J16" s="59">
        <v>0.079</v>
      </c>
      <c r="K16" s="59">
        <v>30.47</v>
      </c>
      <c r="L16" s="59">
        <v>6.02</v>
      </c>
      <c r="M16" s="34">
        <v>7.28</v>
      </c>
      <c r="N16" s="34">
        <v>6.91</v>
      </c>
      <c r="O16" s="34">
        <v>306</v>
      </c>
      <c r="P16" s="34">
        <v>4</v>
      </c>
      <c r="Q16" s="35"/>
      <c r="R16" s="36"/>
      <c r="S16" s="34"/>
      <c r="T16" s="34"/>
      <c r="U16" s="34"/>
      <c r="V16" s="34"/>
      <c r="W16" s="34"/>
      <c r="X16" s="34"/>
    </row>
    <row r="17" s="7" customFormat="1" ht="22" customHeight="1" spans="1:24">
      <c r="A17" s="32">
        <v>13</v>
      </c>
      <c r="B17" s="33">
        <v>34259</v>
      </c>
      <c r="C17" s="34">
        <v>11550</v>
      </c>
      <c r="D17" s="34">
        <v>16.02</v>
      </c>
      <c r="E17" s="59">
        <v>274.6</v>
      </c>
      <c r="F17" s="59">
        <v>25.31</v>
      </c>
      <c r="G17" s="59">
        <v>27.11</v>
      </c>
      <c r="H17" s="59">
        <v>0.408</v>
      </c>
      <c r="I17" s="59">
        <v>4.33</v>
      </c>
      <c r="J17" s="59">
        <v>0.071</v>
      </c>
      <c r="K17" s="59">
        <v>32.59</v>
      </c>
      <c r="L17" s="59">
        <v>6.73</v>
      </c>
      <c r="M17" s="34">
        <v>7.31</v>
      </c>
      <c r="N17" s="34">
        <v>6.92</v>
      </c>
      <c r="O17" s="34">
        <v>364</v>
      </c>
      <c r="P17" s="34">
        <v>4</v>
      </c>
      <c r="Q17" s="35"/>
      <c r="R17" s="36"/>
      <c r="S17" s="34"/>
      <c r="T17" s="34"/>
      <c r="U17" s="34"/>
      <c r="V17" s="34"/>
      <c r="W17" s="34"/>
      <c r="X17" s="34"/>
    </row>
    <row r="18" s="7" customFormat="1" ht="22" customHeight="1" spans="1:24">
      <c r="A18" s="32">
        <v>14</v>
      </c>
      <c r="B18" s="33">
        <v>35943</v>
      </c>
      <c r="C18" s="34">
        <v>10840</v>
      </c>
      <c r="D18" s="34">
        <v>17.42</v>
      </c>
      <c r="E18" s="59">
        <v>714.6</v>
      </c>
      <c r="F18" s="59">
        <v>27.73</v>
      </c>
      <c r="G18" s="59">
        <v>29.23</v>
      </c>
      <c r="H18" s="59">
        <v>0.708</v>
      </c>
      <c r="I18" s="59">
        <v>5.67</v>
      </c>
      <c r="J18" s="59">
        <v>0.098</v>
      </c>
      <c r="K18" s="59">
        <v>37.96</v>
      </c>
      <c r="L18" s="59">
        <v>7.64</v>
      </c>
      <c r="M18" s="34">
        <v>7.28</v>
      </c>
      <c r="N18" s="34">
        <v>6.89</v>
      </c>
      <c r="O18" s="34">
        <v>421</v>
      </c>
      <c r="P18" s="34">
        <v>6</v>
      </c>
      <c r="Q18" s="35"/>
      <c r="R18" s="36"/>
      <c r="S18" s="34"/>
      <c r="T18" s="34"/>
      <c r="U18" s="34"/>
      <c r="V18" s="34"/>
      <c r="W18" s="34"/>
      <c r="X18" s="34"/>
    </row>
    <row r="19" s="7" customFormat="1" ht="22" customHeight="1" spans="1:24">
      <c r="A19" s="32">
        <v>15</v>
      </c>
      <c r="B19" s="33">
        <v>34279</v>
      </c>
      <c r="C19" s="34">
        <v>11200</v>
      </c>
      <c r="D19" s="34">
        <v>16.48</v>
      </c>
      <c r="E19" s="59">
        <v>441.3</v>
      </c>
      <c r="F19" s="59">
        <v>26.68</v>
      </c>
      <c r="G19" s="59">
        <v>27.76</v>
      </c>
      <c r="H19" s="59">
        <v>0.689</v>
      </c>
      <c r="I19" s="59">
        <v>3.66</v>
      </c>
      <c r="J19" s="59">
        <v>0.096</v>
      </c>
      <c r="K19" s="59">
        <v>34.01</v>
      </c>
      <c r="L19" s="59">
        <v>7.88</v>
      </c>
      <c r="M19" s="34">
        <v>7.29</v>
      </c>
      <c r="N19" s="34">
        <v>6.86</v>
      </c>
      <c r="O19" s="34">
        <v>492</v>
      </c>
      <c r="P19" s="34">
        <v>5</v>
      </c>
      <c r="Q19" s="35"/>
      <c r="R19" s="36"/>
      <c r="S19" s="34"/>
      <c r="T19" s="34"/>
      <c r="U19" s="34"/>
      <c r="V19" s="34"/>
      <c r="W19" s="34"/>
      <c r="X19" s="34"/>
    </row>
    <row r="20" s="7" customFormat="1" ht="22" customHeight="1" spans="1:24">
      <c r="A20" s="32">
        <v>16</v>
      </c>
      <c r="B20" s="33">
        <v>34265</v>
      </c>
      <c r="C20" s="34">
        <v>11120</v>
      </c>
      <c r="D20" s="34">
        <v>17.54</v>
      </c>
      <c r="E20" s="59">
        <v>471.3</v>
      </c>
      <c r="F20" s="59">
        <v>25.46</v>
      </c>
      <c r="G20" s="59">
        <v>29.46</v>
      </c>
      <c r="H20" s="59">
        <v>0.589</v>
      </c>
      <c r="I20" s="59">
        <v>6.3</v>
      </c>
      <c r="J20" s="59">
        <v>0.075</v>
      </c>
      <c r="K20" s="59">
        <v>34.28</v>
      </c>
      <c r="L20" s="59">
        <v>7.88</v>
      </c>
      <c r="M20" s="34">
        <v>7.29</v>
      </c>
      <c r="N20" s="34">
        <v>7.03</v>
      </c>
      <c r="O20" s="34">
        <v>446</v>
      </c>
      <c r="P20" s="34">
        <v>4</v>
      </c>
      <c r="Q20" s="35"/>
      <c r="R20" s="36"/>
      <c r="S20" s="34"/>
      <c r="T20" s="34"/>
      <c r="U20" s="34"/>
      <c r="V20" s="34"/>
      <c r="W20" s="34"/>
      <c r="X20" s="34"/>
    </row>
    <row r="21" s="7" customFormat="1" ht="22" customHeight="1" spans="1:24">
      <c r="A21" s="32">
        <v>17</v>
      </c>
      <c r="B21" s="33">
        <v>34204</v>
      </c>
      <c r="C21" s="34">
        <v>12490</v>
      </c>
      <c r="D21" s="34">
        <v>18.02</v>
      </c>
      <c r="E21" s="59">
        <v>324.1</v>
      </c>
      <c r="F21" s="59">
        <v>26.63</v>
      </c>
      <c r="G21" s="59">
        <v>29.35</v>
      </c>
      <c r="H21" s="59">
        <v>0.503</v>
      </c>
      <c r="I21" s="59">
        <v>4.2</v>
      </c>
      <c r="J21" s="59">
        <v>0.095</v>
      </c>
      <c r="K21" s="59">
        <v>34</v>
      </c>
      <c r="L21" s="59">
        <v>7.56</v>
      </c>
      <c r="M21" s="34">
        <v>7.34</v>
      </c>
      <c r="N21" s="47">
        <v>7.06</v>
      </c>
      <c r="O21" s="34">
        <v>276</v>
      </c>
      <c r="P21" s="34">
        <v>4</v>
      </c>
      <c r="Q21" s="35"/>
      <c r="R21" s="36"/>
      <c r="S21" s="34"/>
      <c r="T21" s="34"/>
      <c r="U21" s="34"/>
      <c r="V21" s="34"/>
      <c r="W21" s="34"/>
      <c r="X21" s="34"/>
    </row>
    <row r="22" s="7" customFormat="1" ht="22" customHeight="1" spans="1:24">
      <c r="A22" s="32">
        <v>18</v>
      </c>
      <c r="B22" s="33">
        <v>34137</v>
      </c>
      <c r="C22" s="34">
        <v>11630</v>
      </c>
      <c r="D22" s="34">
        <v>17.9</v>
      </c>
      <c r="E22" s="59">
        <v>246.3</v>
      </c>
      <c r="F22" s="59">
        <v>22.48</v>
      </c>
      <c r="G22" s="59">
        <v>30.19</v>
      </c>
      <c r="H22" s="59">
        <v>0.541</v>
      </c>
      <c r="I22" s="59">
        <v>4.76</v>
      </c>
      <c r="J22" s="59">
        <v>0.086</v>
      </c>
      <c r="K22" s="59">
        <v>35.27</v>
      </c>
      <c r="L22" s="59">
        <v>7.27</v>
      </c>
      <c r="M22" s="34">
        <v>7.28</v>
      </c>
      <c r="N22" s="34">
        <v>6.88</v>
      </c>
      <c r="O22" s="34">
        <v>293</v>
      </c>
      <c r="P22" s="34">
        <v>4</v>
      </c>
      <c r="Q22" s="35"/>
      <c r="R22" s="36"/>
      <c r="S22" s="34"/>
      <c r="T22" s="34"/>
      <c r="U22" s="34"/>
      <c r="V22" s="34"/>
      <c r="W22" s="34"/>
      <c r="X22" s="34"/>
    </row>
    <row r="23" s="7" customFormat="1" ht="22" customHeight="1" spans="1:24">
      <c r="A23" s="32">
        <v>19</v>
      </c>
      <c r="B23" s="33">
        <v>34105</v>
      </c>
      <c r="C23" s="34">
        <v>12240</v>
      </c>
      <c r="D23" s="34">
        <v>17.14</v>
      </c>
      <c r="E23" s="59">
        <v>241.7</v>
      </c>
      <c r="F23" s="59">
        <v>27.73</v>
      </c>
      <c r="G23" s="59">
        <v>30.22</v>
      </c>
      <c r="H23" s="59">
        <v>0.404</v>
      </c>
      <c r="I23" s="59">
        <v>5.19</v>
      </c>
      <c r="J23" s="59">
        <v>0.099</v>
      </c>
      <c r="K23" s="59">
        <v>35.96</v>
      </c>
      <c r="L23" s="59">
        <v>8.37</v>
      </c>
      <c r="M23" s="34">
        <v>7.26</v>
      </c>
      <c r="N23" s="34">
        <v>6.89</v>
      </c>
      <c r="O23" s="34">
        <v>294</v>
      </c>
      <c r="P23" s="34">
        <v>5</v>
      </c>
      <c r="Q23" s="35"/>
      <c r="R23" s="36"/>
      <c r="S23" s="34"/>
      <c r="T23" s="34"/>
      <c r="U23" s="34"/>
      <c r="V23" s="34"/>
      <c r="W23" s="34"/>
      <c r="X23" s="34"/>
    </row>
    <row r="24" s="7" customFormat="1" ht="22" customHeight="1" spans="1:24">
      <c r="A24" s="32">
        <v>20</v>
      </c>
      <c r="B24" s="33">
        <v>34224</v>
      </c>
      <c r="C24" s="34">
        <v>12240</v>
      </c>
      <c r="D24" s="34">
        <v>15.74</v>
      </c>
      <c r="E24" s="59">
        <v>154.8</v>
      </c>
      <c r="F24" s="59">
        <v>26.13</v>
      </c>
      <c r="G24" s="59">
        <v>19.76</v>
      </c>
      <c r="H24" s="59">
        <v>0.616</v>
      </c>
      <c r="I24" s="59">
        <v>5.4</v>
      </c>
      <c r="J24" s="59">
        <v>0.087</v>
      </c>
      <c r="K24" s="59">
        <v>26.99</v>
      </c>
      <c r="L24" s="59">
        <v>6.95</v>
      </c>
      <c r="M24" s="34">
        <v>7.25</v>
      </c>
      <c r="N24" s="34">
        <v>6.89</v>
      </c>
      <c r="O24" s="34">
        <v>241</v>
      </c>
      <c r="P24" s="34">
        <v>5</v>
      </c>
      <c r="Q24" s="35"/>
      <c r="R24" s="36"/>
      <c r="S24" s="34"/>
      <c r="T24" s="34"/>
      <c r="U24" s="34"/>
      <c r="V24" s="34"/>
      <c r="W24" s="34"/>
      <c r="X24" s="34"/>
    </row>
    <row r="25" s="7" customFormat="1" ht="22" customHeight="1" spans="1:24">
      <c r="A25" s="32">
        <v>21</v>
      </c>
      <c r="B25" s="33">
        <v>34300</v>
      </c>
      <c r="C25" s="34">
        <v>11030</v>
      </c>
      <c r="D25" s="34">
        <v>16.8</v>
      </c>
      <c r="E25" s="59">
        <v>247.6</v>
      </c>
      <c r="F25" s="59">
        <v>25.48</v>
      </c>
      <c r="G25" s="59">
        <v>22.29</v>
      </c>
      <c r="H25" s="59">
        <v>0.496</v>
      </c>
      <c r="I25" s="59">
        <v>3.68</v>
      </c>
      <c r="J25" s="59">
        <v>0.104</v>
      </c>
      <c r="K25" s="59">
        <v>30.47</v>
      </c>
      <c r="L25" s="59">
        <v>5.6</v>
      </c>
      <c r="M25" s="34">
        <v>7.34</v>
      </c>
      <c r="N25" s="34">
        <v>7.06</v>
      </c>
      <c r="O25" s="34">
        <v>325</v>
      </c>
      <c r="P25" s="34">
        <v>4</v>
      </c>
      <c r="Q25" s="35"/>
      <c r="R25" s="36"/>
      <c r="S25" s="34"/>
      <c r="T25" s="34"/>
      <c r="U25" s="34"/>
      <c r="V25" s="34"/>
      <c r="W25" s="34"/>
      <c r="X25" s="34"/>
    </row>
    <row r="26" s="7" customFormat="1" ht="22" customHeight="1" spans="1:24">
      <c r="A26" s="32">
        <v>22</v>
      </c>
      <c r="B26" s="33">
        <v>34201</v>
      </c>
      <c r="C26" s="34">
        <v>11670</v>
      </c>
      <c r="D26" s="34">
        <v>17.18</v>
      </c>
      <c r="E26" s="59">
        <v>228.3</v>
      </c>
      <c r="F26" s="59">
        <v>24.76</v>
      </c>
      <c r="G26" s="59">
        <v>24.45</v>
      </c>
      <c r="H26" s="59">
        <v>0.624</v>
      </c>
      <c r="I26" s="59">
        <v>4.81</v>
      </c>
      <c r="J26" s="59">
        <v>0.1</v>
      </c>
      <c r="K26" s="59">
        <v>31.76</v>
      </c>
      <c r="L26" s="59">
        <v>7.39</v>
      </c>
      <c r="M26" s="34">
        <v>7.35</v>
      </c>
      <c r="N26" s="34">
        <v>7.03</v>
      </c>
      <c r="O26" s="34">
        <v>326</v>
      </c>
      <c r="P26" s="34">
        <v>6</v>
      </c>
      <c r="Q26" s="35"/>
      <c r="R26" s="36"/>
      <c r="S26" s="34"/>
      <c r="T26" s="34"/>
      <c r="U26" s="34"/>
      <c r="V26" s="34"/>
      <c r="W26" s="34"/>
      <c r="X26" s="34"/>
    </row>
    <row r="27" s="7" customFormat="1" ht="22" customHeight="1" spans="1:24">
      <c r="A27" s="32">
        <v>23</v>
      </c>
      <c r="B27" s="33">
        <v>34210</v>
      </c>
      <c r="C27" s="34">
        <v>11570</v>
      </c>
      <c r="D27" s="34">
        <v>16.56</v>
      </c>
      <c r="E27" s="59">
        <v>253.6</v>
      </c>
      <c r="F27" s="59">
        <v>25.73</v>
      </c>
      <c r="G27" s="59">
        <v>31.66</v>
      </c>
      <c r="H27" s="59">
        <v>0.609</v>
      </c>
      <c r="I27" s="59">
        <v>5.55</v>
      </c>
      <c r="J27" s="59">
        <v>0.092</v>
      </c>
      <c r="K27" s="59">
        <v>35.41</v>
      </c>
      <c r="L27" s="59">
        <v>6.83</v>
      </c>
      <c r="M27" s="34">
        <v>7.26</v>
      </c>
      <c r="N27" s="34">
        <v>7.07</v>
      </c>
      <c r="O27" s="34">
        <v>342</v>
      </c>
      <c r="P27" s="34">
        <v>6</v>
      </c>
      <c r="Q27" s="35"/>
      <c r="R27" s="36"/>
      <c r="S27" s="34"/>
      <c r="T27" s="34"/>
      <c r="U27" s="34"/>
      <c r="V27" s="34"/>
      <c r="W27" s="34"/>
      <c r="X27" s="34"/>
    </row>
    <row r="28" s="7" customFormat="1" ht="22" customHeight="1" spans="1:24">
      <c r="A28" s="32">
        <v>24</v>
      </c>
      <c r="B28" s="33">
        <v>33635</v>
      </c>
      <c r="C28" s="34">
        <v>11230</v>
      </c>
      <c r="D28" s="34">
        <v>18.06</v>
      </c>
      <c r="E28" s="59">
        <v>261.3</v>
      </c>
      <c r="F28" s="59">
        <v>25.16</v>
      </c>
      <c r="G28" s="59">
        <v>32.14</v>
      </c>
      <c r="H28" s="59">
        <v>0.626</v>
      </c>
      <c r="I28" s="59">
        <v>5.34</v>
      </c>
      <c r="J28" s="59">
        <v>0.104</v>
      </c>
      <c r="K28" s="59">
        <v>37.29</v>
      </c>
      <c r="L28" s="59">
        <v>7.83</v>
      </c>
      <c r="M28" s="34">
        <v>7.32</v>
      </c>
      <c r="N28" s="47">
        <v>6.93</v>
      </c>
      <c r="O28" s="34">
        <v>326</v>
      </c>
      <c r="P28" s="34">
        <v>4</v>
      </c>
      <c r="Q28" s="35"/>
      <c r="R28" s="36"/>
      <c r="S28" s="34"/>
      <c r="T28" s="34"/>
      <c r="U28" s="34"/>
      <c r="V28" s="34"/>
      <c r="W28" s="34"/>
      <c r="X28" s="34"/>
    </row>
    <row r="29" s="7" customFormat="1" ht="22" customHeight="1" spans="1:24">
      <c r="A29" s="32">
        <v>25</v>
      </c>
      <c r="B29" s="33">
        <v>34161</v>
      </c>
      <c r="C29" s="34">
        <v>11140</v>
      </c>
      <c r="D29" s="34">
        <v>18.28</v>
      </c>
      <c r="E29" s="59">
        <v>248.6</v>
      </c>
      <c r="F29" s="59">
        <v>26.04</v>
      </c>
      <c r="G29" s="59">
        <v>36.14</v>
      </c>
      <c r="H29" s="59">
        <v>0.565</v>
      </c>
      <c r="I29" s="59">
        <v>6.83</v>
      </c>
      <c r="J29" s="59">
        <v>0.119</v>
      </c>
      <c r="K29" s="59">
        <v>39.28</v>
      </c>
      <c r="L29" s="59">
        <v>8.55</v>
      </c>
      <c r="M29" s="34">
        <v>7.29</v>
      </c>
      <c r="N29" s="34">
        <v>6.91</v>
      </c>
      <c r="O29" s="34">
        <v>408</v>
      </c>
      <c r="P29" s="34">
        <v>4</v>
      </c>
      <c r="Q29" s="35"/>
      <c r="R29" s="36"/>
      <c r="S29" s="34"/>
      <c r="T29" s="34"/>
      <c r="U29" s="34"/>
      <c r="V29" s="34"/>
      <c r="W29" s="34"/>
      <c r="X29" s="34"/>
    </row>
    <row r="30" s="7" customFormat="1" ht="22" customHeight="1" spans="1:24">
      <c r="A30" s="32">
        <v>26</v>
      </c>
      <c r="B30" s="33">
        <v>33881</v>
      </c>
      <c r="C30" s="34">
        <v>10910</v>
      </c>
      <c r="D30" s="34">
        <v>18.62</v>
      </c>
      <c r="E30" s="59">
        <v>261.3</v>
      </c>
      <c r="F30" s="59">
        <v>24.48</v>
      </c>
      <c r="G30" s="59">
        <v>35.79</v>
      </c>
      <c r="H30" s="59">
        <v>0.738</v>
      </c>
      <c r="I30" s="59">
        <v>5.53</v>
      </c>
      <c r="J30" s="59">
        <v>0.08</v>
      </c>
      <c r="K30" s="59">
        <v>37.43</v>
      </c>
      <c r="L30" s="59">
        <v>9.21</v>
      </c>
      <c r="M30" s="34">
        <v>7.26</v>
      </c>
      <c r="N30" s="34">
        <v>7.04</v>
      </c>
      <c r="O30" s="34">
        <v>301</v>
      </c>
      <c r="P30" s="34">
        <v>5</v>
      </c>
      <c r="Q30" s="35"/>
      <c r="R30" s="36"/>
      <c r="S30" s="34"/>
      <c r="T30" s="34"/>
      <c r="U30" s="34"/>
      <c r="V30" s="34"/>
      <c r="W30" s="34"/>
      <c r="X30" s="34"/>
    </row>
    <row r="31" s="7" customFormat="1" ht="22" customHeight="1" spans="1:24">
      <c r="A31" s="32">
        <v>27</v>
      </c>
      <c r="B31" s="33">
        <v>34272</v>
      </c>
      <c r="C31" s="34">
        <v>10720</v>
      </c>
      <c r="D31" s="34">
        <v>17.96</v>
      </c>
      <c r="E31" s="59">
        <v>324.3</v>
      </c>
      <c r="F31" s="59">
        <v>25.69</v>
      </c>
      <c r="G31" s="59">
        <v>35.54</v>
      </c>
      <c r="H31" s="59">
        <v>0.869</v>
      </c>
      <c r="I31" s="59">
        <v>6.44</v>
      </c>
      <c r="J31" s="59">
        <v>0.078</v>
      </c>
      <c r="K31" s="59">
        <v>43.55</v>
      </c>
      <c r="L31" s="59">
        <v>7.87</v>
      </c>
      <c r="M31" s="34">
        <v>7.25</v>
      </c>
      <c r="N31" s="34">
        <v>6.88</v>
      </c>
      <c r="O31" s="34">
        <v>403</v>
      </c>
      <c r="P31" s="34">
        <v>6</v>
      </c>
      <c r="Q31" s="35"/>
      <c r="R31" s="36"/>
      <c r="S31" s="34"/>
      <c r="T31" s="34"/>
      <c r="U31" s="34"/>
      <c r="V31" s="34"/>
      <c r="W31" s="34"/>
      <c r="X31" s="34"/>
    </row>
    <row r="32" s="7" customFormat="1" ht="22" customHeight="1" spans="1:24">
      <c r="A32" s="32">
        <v>28</v>
      </c>
      <c r="B32" s="33">
        <v>34187</v>
      </c>
      <c r="C32" s="34">
        <v>11950</v>
      </c>
      <c r="D32" s="34">
        <v>17.82</v>
      </c>
      <c r="E32" s="59">
        <v>496.1</v>
      </c>
      <c r="F32" s="59">
        <v>25.16</v>
      </c>
      <c r="G32" s="59">
        <v>37.17</v>
      </c>
      <c r="H32" s="59">
        <v>0.918</v>
      </c>
      <c r="I32" s="59">
        <v>8.53</v>
      </c>
      <c r="J32" s="59">
        <v>0.103</v>
      </c>
      <c r="K32" s="59">
        <v>45.9</v>
      </c>
      <c r="L32" s="59">
        <v>9.12</v>
      </c>
      <c r="M32" s="34">
        <v>7.19</v>
      </c>
      <c r="N32" s="34">
        <v>6.89</v>
      </c>
      <c r="O32" s="34">
        <v>472</v>
      </c>
      <c r="P32" s="34">
        <v>5</v>
      </c>
      <c r="Q32" s="35"/>
      <c r="R32" s="36"/>
      <c r="S32" s="34"/>
      <c r="T32" s="34"/>
      <c r="U32" s="34"/>
      <c r="V32" s="34"/>
      <c r="W32" s="34"/>
      <c r="X32" s="34"/>
    </row>
    <row r="33" s="7" customFormat="1" ht="22" customHeight="1" spans="1:24">
      <c r="A33" s="32">
        <v>29</v>
      </c>
      <c r="B33" s="33">
        <v>34000</v>
      </c>
      <c r="C33" s="34">
        <v>11990</v>
      </c>
      <c r="D33" s="34">
        <v>17.72</v>
      </c>
      <c r="E33" s="59">
        <v>549.3</v>
      </c>
      <c r="F33" s="59">
        <v>24.41</v>
      </c>
      <c r="G33" s="59">
        <v>41.87</v>
      </c>
      <c r="H33" s="59">
        <v>0.816</v>
      </c>
      <c r="I33" s="59">
        <v>9.57</v>
      </c>
      <c r="J33" s="59">
        <v>0.067</v>
      </c>
      <c r="K33" s="59">
        <v>52.22</v>
      </c>
      <c r="L33" s="59">
        <v>8.83</v>
      </c>
      <c r="M33" s="34">
        <v>7.25</v>
      </c>
      <c r="N33" s="34">
        <v>6.83</v>
      </c>
      <c r="O33" s="34">
        <v>423</v>
      </c>
      <c r="P33" s="34">
        <v>6</v>
      </c>
      <c r="Q33" s="35"/>
      <c r="R33" s="36"/>
      <c r="S33" s="34"/>
      <c r="T33" s="34"/>
      <c r="U33" s="34"/>
      <c r="V33" s="34"/>
      <c r="W33" s="34"/>
      <c r="X33" s="34"/>
    </row>
    <row r="34" s="7" customFormat="1" ht="22" customHeight="1" spans="1:24">
      <c r="A34" s="32">
        <v>30</v>
      </c>
      <c r="B34" s="33">
        <v>34331</v>
      </c>
      <c r="C34" s="34">
        <v>11160</v>
      </c>
      <c r="D34" s="34">
        <v>34.2</v>
      </c>
      <c r="E34" s="59">
        <v>406.7</v>
      </c>
      <c r="F34" s="59">
        <v>23.31</v>
      </c>
      <c r="G34" s="59">
        <v>29.74</v>
      </c>
      <c r="H34" s="59">
        <v>0.492</v>
      </c>
      <c r="I34" s="59">
        <v>5.85</v>
      </c>
      <c r="J34" s="59">
        <v>0.099</v>
      </c>
      <c r="K34" s="59">
        <v>44.35</v>
      </c>
      <c r="L34" s="59">
        <v>6.69</v>
      </c>
      <c r="M34" s="34">
        <v>7.25</v>
      </c>
      <c r="N34" s="34">
        <v>6.91</v>
      </c>
      <c r="O34" s="34">
        <v>324</v>
      </c>
      <c r="P34" s="34">
        <v>4</v>
      </c>
      <c r="Q34" s="35"/>
      <c r="R34" s="36"/>
      <c r="S34" s="34"/>
      <c r="T34" s="34"/>
      <c r="U34" s="34"/>
      <c r="V34" s="34"/>
      <c r="W34" s="34"/>
      <c r="X34" s="34"/>
    </row>
    <row r="35" s="7" customFormat="1" ht="22" customHeight="1" spans="1:24">
      <c r="A35" s="32" t="s">
        <v>21</v>
      </c>
      <c r="B35" s="19">
        <f>SUM(B5:B34)</f>
        <v>1024121</v>
      </c>
      <c r="C35" s="19">
        <f>SUM(C5:C34)</f>
        <v>342500</v>
      </c>
      <c r="D35" s="20">
        <f>SUM(D5:D34)</f>
        <v>526.7</v>
      </c>
      <c r="E35" s="21">
        <f>AVERAGE(E5:E34)</f>
        <v>377.346666666667</v>
      </c>
      <c r="F35" s="21">
        <f t="shared" ref="F35:P35" si="0">AVERAGE(F5:F34)</f>
        <v>25.544</v>
      </c>
      <c r="G35" s="21">
        <f t="shared" si="0"/>
        <v>32.009</v>
      </c>
      <c r="H35" s="21">
        <f t="shared" si="0"/>
        <v>0.591866666666667</v>
      </c>
      <c r="I35" s="21">
        <f t="shared" si="0"/>
        <v>5.96933333333333</v>
      </c>
      <c r="J35" s="21">
        <f t="shared" si="0"/>
        <v>0.0891666666666667</v>
      </c>
      <c r="K35" s="21">
        <f t="shared" si="0"/>
        <v>38.8606666666667</v>
      </c>
      <c r="L35" s="21">
        <f t="shared" si="0"/>
        <v>7.96466666666667</v>
      </c>
      <c r="M35" s="21">
        <f t="shared" si="0"/>
        <v>7.287</v>
      </c>
      <c r="N35" s="21">
        <f t="shared" si="0"/>
        <v>6.96466666666667</v>
      </c>
      <c r="O35" s="21">
        <f t="shared" si="0"/>
        <v>363.533333333333</v>
      </c>
      <c r="P35" s="21">
        <f t="shared" si="0"/>
        <v>4.73333333333333</v>
      </c>
      <c r="Q35" s="21"/>
      <c r="R35" s="21"/>
      <c r="S35" s="47" t="e">
        <f>AVERAGE(S5:S34)</f>
        <v>#DIV/0!</v>
      </c>
      <c r="T35" s="47" t="e">
        <f>AVERAGE(T5:T34)</f>
        <v>#DIV/0!</v>
      </c>
      <c r="U35" s="47" t="e">
        <f>AVERAGE(U5:U34)</f>
        <v>#DIV/0!</v>
      </c>
      <c r="V35" s="47"/>
      <c r="W35" s="47" t="e">
        <f>AVERAGE(W5:W34)</f>
        <v>#DIV/0!</v>
      </c>
      <c r="X35" s="47" t="e">
        <f>AVERAGE(X5:X34)</f>
        <v>#DIV/0!</v>
      </c>
    </row>
    <row r="36" s="8" customFormat="1" ht="22" customHeight="1" spans="1:24">
      <c r="C36" s="42" t="s">
        <v>22</v>
      </c>
      <c r="D36" s="42"/>
      <c r="G36" s="43"/>
      <c r="H36" s="43"/>
      <c r="I36" s="43"/>
      <c r="L36" s="44" t="s">
        <v>23</v>
      </c>
      <c r="M36" s="44"/>
      <c r="U36" s="42" t="s">
        <v>24</v>
      </c>
      <c r="V36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6:M36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7"/>
  <sheetViews>
    <sheetView topLeftCell="A14" workbookViewId="0">
      <selection activeCell="A1" sqref="A1:X1"/>
    </sheetView>
  </sheetViews>
  <sheetFormatPr defaultColWidth="9" defaultRowHeight="13.5"/>
  <cols>
    <col min="1" max="1" width="4.375" style="7" customWidth="1"/>
    <col min="2" max="2" width="9.75" customWidth="1"/>
    <col min="3" max="3" width="9" style="48" customWidth="1"/>
    <col min="4" max="4" width="8.75" customWidth="1"/>
    <col min="5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11.375" customWidth="1"/>
    <col min="19" max="24" width="12.3833333333333" customWidth="1"/>
  </cols>
  <sheetData>
    <row r="1" ht="36" customHeight="1" spans="1:24">
      <c r="A1" s="28" t="s">
        <v>30</v>
      </c>
      <c r="B1" s="28"/>
      <c r="C1" s="49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50" t="s">
        <v>3</v>
      </c>
      <c r="D2" s="29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50"/>
      <c r="D3" s="30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2" customHeight="1" spans="1:24">
      <c r="A4" s="16"/>
      <c r="B4" s="15"/>
      <c r="C4" s="50"/>
      <c r="D4" s="31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33">
        <v>33949</v>
      </c>
      <c r="C5" s="34">
        <v>11290</v>
      </c>
      <c r="D5" s="56">
        <v>18.22</v>
      </c>
      <c r="E5" s="34">
        <v>156.3</v>
      </c>
      <c r="F5" s="34">
        <v>23.38</v>
      </c>
      <c r="G5" s="34">
        <v>19.31</v>
      </c>
      <c r="H5" s="34">
        <v>0.634</v>
      </c>
      <c r="I5" s="34">
        <v>4.16</v>
      </c>
      <c r="J5" s="34">
        <v>0.123</v>
      </c>
      <c r="K5" s="34">
        <v>27.24</v>
      </c>
      <c r="L5" s="34">
        <v>6.78</v>
      </c>
      <c r="M5" s="34">
        <v>7.42</v>
      </c>
      <c r="N5" s="34">
        <v>7.08</v>
      </c>
      <c r="O5" s="34">
        <v>294</v>
      </c>
      <c r="P5" s="34">
        <v>4</v>
      </c>
      <c r="Q5" s="35"/>
      <c r="R5" s="36">
        <f>B5/24</f>
        <v>1414.54166666667</v>
      </c>
      <c r="S5" s="36"/>
      <c r="T5" s="36"/>
      <c r="U5" s="36"/>
      <c r="V5" s="36"/>
      <c r="W5" s="36"/>
      <c r="X5" s="36"/>
    </row>
    <row r="6" s="7" customFormat="1" ht="22" customHeight="1" spans="1:24">
      <c r="A6" s="32">
        <v>2</v>
      </c>
      <c r="B6" s="33">
        <v>34109</v>
      </c>
      <c r="C6" s="34">
        <v>11180</v>
      </c>
      <c r="D6" s="56">
        <v>18.04</v>
      </c>
      <c r="E6" s="34">
        <v>161.7</v>
      </c>
      <c r="F6" s="34">
        <v>23.42</v>
      </c>
      <c r="G6" s="34">
        <v>21.62</v>
      </c>
      <c r="H6" s="34">
        <v>0.464</v>
      </c>
      <c r="I6" s="34">
        <v>4.95</v>
      </c>
      <c r="J6" s="34">
        <v>0.116</v>
      </c>
      <c r="K6" s="34">
        <v>28.99</v>
      </c>
      <c r="L6" s="34">
        <v>5.92</v>
      </c>
      <c r="M6" s="34">
        <v>7.25</v>
      </c>
      <c r="N6" s="34">
        <v>6.91</v>
      </c>
      <c r="O6" s="34">
        <v>430</v>
      </c>
      <c r="P6" s="34">
        <v>4</v>
      </c>
      <c r="Q6" s="35"/>
      <c r="R6" s="36">
        <f t="shared" ref="R6:R35" si="0">B6/24</f>
        <v>1421.20833333333</v>
      </c>
      <c r="S6" s="36"/>
      <c r="T6" s="36"/>
      <c r="U6" s="36"/>
      <c r="V6" s="36"/>
      <c r="W6" s="36"/>
      <c r="X6" s="36"/>
    </row>
    <row r="7" s="7" customFormat="1" ht="22" customHeight="1" spans="1:24">
      <c r="A7" s="32">
        <v>3</v>
      </c>
      <c r="B7" s="33">
        <v>34299</v>
      </c>
      <c r="C7" s="34">
        <v>10390</v>
      </c>
      <c r="D7" s="56">
        <v>18.18</v>
      </c>
      <c r="E7" s="34">
        <v>178.6</v>
      </c>
      <c r="F7" s="34">
        <v>22.48</v>
      </c>
      <c r="G7" s="34">
        <v>26.45</v>
      </c>
      <c r="H7" s="34">
        <v>0.466</v>
      </c>
      <c r="I7" s="34">
        <v>4.07</v>
      </c>
      <c r="J7" s="34">
        <v>0.102</v>
      </c>
      <c r="K7" s="34">
        <v>30.93</v>
      </c>
      <c r="L7" s="34">
        <v>6.73</v>
      </c>
      <c r="M7" s="34">
        <v>7.29</v>
      </c>
      <c r="N7" s="34">
        <v>6.87</v>
      </c>
      <c r="O7" s="34">
        <v>362</v>
      </c>
      <c r="P7" s="34">
        <v>5</v>
      </c>
      <c r="Q7" s="35"/>
      <c r="R7" s="36">
        <f t="shared" si="0"/>
        <v>1429.125</v>
      </c>
      <c r="S7" s="36"/>
      <c r="T7" s="36"/>
      <c r="U7" s="36"/>
      <c r="V7" s="36"/>
      <c r="W7" s="36"/>
      <c r="X7" s="36"/>
    </row>
    <row r="8" s="7" customFormat="1" ht="22" customHeight="1" spans="1:24">
      <c r="A8" s="32">
        <v>4</v>
      </c>
      <c r="B8" s="33">
        <v>34179</v>
      </c>
      <c r="C8" s="34">
        <v>11130</v>
      </c>
      <c r="D8" s="56">
        <v>37.04</v>
      </c>
      <c r="E8" s="34">
        <v>214.6</v>
      </c>
      <c r="F8" s="34">
        <v>22.78</v>
      </c>
      <c r="G8" s="34">
        <v>29.66</v>
      </c>
      <c r="H8" s="34">
        <v>0.582</v>
      </c>
      <c r="I8" s="34">
        <v>4.11</v>
      </c>
      <c r="J8" s="34">
        <v>0.117</v>
      </c>
      <c r="K8" s="34">
        <v>36.02</v>
      </c>
      <c r="L8" s="34">
        <v>7.32</v>
      </c>
      <c r="M8" s="34">
        <v>7.31</v>
      </c>
      <c r="N8" s="34">
        <v>7.04</v>
      </c>
      <c r="O8" s="34">
        <v>323</v>
      </c>
      <c r="P8" s="34">
        <v>4</v>
      </c>
      <c r="Q8" s="35"/>
      <c r="R8" s="36">
        <f t="shared" si="0"/>
        <v>1424.125</v>
      </c>
      <c r="S8" s="36"/>
      <c r="T8" s="36"/>
      <c r="U8" s="36"/>
      <c r="V8" s="36"/>
      <c r="W8" s="36"/>
      <c r="X8" s="36"/>
    </row>
    <row r="9" s="7" customFormat="1" ht="22" customHeight="1" spans="1:24">
      <c r="A9" s="32">
        <v>5</v>
      </c>
      <c r="B9" s="33">
        <v>34293</v>
      </c>
      <c r="C9" s="34">
        <v>11190</v>
      </c>
      <c r="D9" s="56">
        <v>18.26</v>
      </c>
      <c r="E9" s="34">
        <v>291.8</v>
      </c>
      <c r="F9" s="34">
        <v>22.36</v>
      </c>
      <c r="G9" s="34">
        <v>28.44</v>
      </c>
      <c r="H9" s="34">
        <v>0.677</v>
      </c>
      <c r="I9" s="34">
        <v>4.33</v>
      </c>
      <c r="J9" s="34">
        <v>0.114</v>
      </c>
      <c r="K9" s="34">
        <v>29.62</v>
      </c>
      <c r="L9" s="34">
        <v>7.2</v>
      </c>
      <c r="M9" s="34">
        <v>7.33</v>
      </c>
      <c r="N9" s="34">
        <v>6.94</v>
      </c>
      <c r="O9" s="34">
        <v>325</v>
      </c>
      <c r="P9" s="34">
        <v>6</v>
      </c>
      <c r="Q9" s="35"/>
      <c r="R9" s="36">
        <f t="shared" si="0"/>
        <v>1428.875</v>
      </c>
      <c r="S9" s="36"/>
      <c r="T9" s="36"/>
      <c r="U9" s="36"/>
      <c r="V9" s="36"/>
      <c r="W9" s="36"/>
      <c r="X9" s="36"/>
    </row>
    <row r="10" s="7" customFormat="1" ht="22" customHeight="1" spans="1:24">
      <c r="A10" s="32">
        <v>6</v>
      </c>
      <c r="B10" s="33">
        <v>34229</v>
      </c>
      <c r="C10" s="34">
        <v>11360</v>
      </c>
      <c r="D10" s="56">
        <v>17.22</v>
      </c>
      <c r="E10" s="34">
        <v>173.6</v>
      </c>
      <c r="F10" s="34">
        <v>20.46</v>
      </c>
      <c r="G10" s="34">
        <v>23.01</v>
      </c>
      <c r="H10" s="34">
        <v>0.874</v>
      </c>
      <c r="I10" s="34">
        <v>3.37</v>
      </c>
      <c r="J10" s="34">
        <v>0.092</v>
      </c>
      <c r="K10" s="34">
        <v>25.88</v>
      </c>
      <c r="L10" s="34">
        <v>7.52</v>
      </c>
      <c r="M10" s="34">
        <v>7.31</v>
      </c>
      <c r="N10" s="34">
        <v>7.08</v>
      </c>
      <c r="O10" s="34">
        <v>298</v>
      </c>
      <c r="P10" s="34">
        <v>5</v>
      </c>
      <c r="Q10" s="35"/>
      <c r="R10" s="36">
        <f t="shared" si="0"/>
        <v>1426.20833333333</v>
      </c>
      <c r="S10" s="36"/>
      <c r="T10" s="36"/>
      <c r="U10" s="36"/>
      <c r="V10" s="36"/>
      <c r="W10" s="36"/>
      <c r="X10" s="36"/>
    </row>
    <row r="11" s="7" customFormat="1" ht="22" customHeight="1" spans="1:24">
      <c r="A11" s="32">
        <v>7</v>
      </c>
      <c r="B11" s="33">
        <v>34246</v>
      </c>
      <c r="C11" s="34">
        <v>11020</v>
      </c>
      <c r="D11" s="56">
        <v>16.54</v>
      </c>
      <c r="E11" s="34">
        <v>442.5</v>
      </c>
      <c r="F11" s="34">
        <v>20.83</v>
      </c>
      <c r="G11" s="34">
        <v>30.34</v>
      </c>
      <c r="H11" s="34">
        <v>0.634</v>
      </c>
      <c r="I11" s="34">
        <v>5.01</v>
      </c>
      <c r="J11" s="34">
        <v>0.104</v>
      </c>
      <c r="K11" s="34">
        <v>35.4</v>
      </c>
      <c r="L11" s="34">
        <v>6.71</v>
      </c>
      <c r="M11" s="34">
        <v>7.38</v>
      </c>
      <c r="N11" s="34">
        <v>7.04</v>
      </c>
      <c r="O11" s="34">
        <v>416</v>
      </c>
      <c r="P11" s="34">
        <v>4</v>
      </c>
      <c r="Q11" s="35"/>
      <c r="R11" s="36">
        <f t="shared" si="0"/>
        <v>1426.91666666667</v>
      </c>
      <c r="S11" s="36"/>
      <c r="T11" s="36"/>
      <c r="U11" s="36"/>
      <c r="V11" s="36"/>
      <c r="W11" s="36"/>
      <c r="X11" s="36"/>
    </row>
    <row r="12" s="7" customFormat="1" ht="22" customHeight="1" spans="1:24">
      <c r="A12" s="32">
        <v>8</v>
      </c>
      <c r="B12" s="33">
        <v>34243</v>
      </c>
      <c r="C12" s="34">
        <v>11120</v>
      </c>
      <c r="D12" s="56">
        <v>17.68</v>
      </c>
      <c r="E12" s="34">
        <v>985.8</v>
      </c>
      <c r="F12" s="34">
        <v>27.09</v>
      </c>
      <c r="G12" s="34">
        <v>34.3</v>
      </c>
      <c r="H12" s="34">
        <v>0.376</v>
      </c>
      <c r="I12" s="34">
        <v>6.35</v>
      </c>
      <c r="J12" s="34">
        <v>0.097</v>
      </c>
      <c r="K12" s="34">
        <v>43.62</v>
      </c>
      <c r="L12" s="34">
        <v>8.47</v>
      </c>
      <c r="M12" s="34">
        <v>7.35</v>
      </c>
      <c r="N12" s="34">
        <v>6.94</v>
      </c>
      <c r="O12" s="34">
        <v>463</v>
      </c>
      <c r="P12" s="34">
        <v>4</v>
      </c>
      <c r="Q12" s="35"/>
      <c r="R12" s="36">
        <f t="shared" si="0"/>
        <v>1426.79166666667</v>
      </c>
      <c r="S12" s="36"/>
      <c r="T12" s="36"/>
      <c r="U12" s="36"/>
      <c r="V12" s="36"/>
      <c r="W12" s="36"/>
      <c r="X12" s="36"/>
    </row>
    <row r="13" s="7" customFormat="1" ht="22" customHeight="1" spans="1:24">
      <c r="A13" s="32">
        <v>9</v>
      </c>
      <c r="B13" s="33">
        <v>34148</v>
      </c>
      <c r="C13" s="34">
        <v>11300</v>
      </c>
      <c r="D13" s="56">
        <v>18.26</v>
      </c>
      <c r="E13" s="34">
        <v>226.8</v>
      </c>
      <c r="F13" s="34">
        <v>26.63</v>
      </c>
      <c r="G13" s="34">
        <v>32.95</v>
      </c>
      <c r="H13" s="34">
        <v>0.085</v>
      </c>
      <c r="I13" s="34">
        <v>3.51</v>
      </c>
      <c r="J13" s="34">
        <v>0.085</v>
      </c>
      <c r="K13" s="34">
        <v>35.32</v>
      </c>
      <c r="L13" s="34">
        <v>9.02</v>
      </c>
      <c r="M13" s="34">
        <v>7.31</v>
      </c>
      <c r="N13" s="34">
        <v>6.92</v>
      </c>
      <c r="O13" s="34">
        <v>473</v>
      </c>
      <c r="P13" s="34">
        <v>4</v>
      </c>
      <c r="Q13" s="35"/>
      <c r="R13" s="36">
        <f t="shared" si="0"/>
        <v>1422.83333333333</v>
      </c>
      <c r="S13" s="36"/>
      <c r="T13" s="36"/>
      <c r="U13" s="36"/>
      <c r="V13" s="36"/>
      <c r="W13" s="36"/>
      <c r="X13" s="36"/>
    </row>
    <row r="14" s="7" customFormat="1" ht="22" customHeight="1" spans="1:24">
      <c r="A14" s="32">
        <v>10</v>
      </c>
      <c r="B14" s="33">
        <v>34197</v>
      </c>
      <c r="C14" s="34">
        <v>11250</v>
      </c>
      <c r="D14" s="56">
        <v>38.8</v>
      </c>
      <c r="E14" s="34">
        <v>490.6</v>
      </c>
      <c r="F14" s="34">
        <v>22.51</v>
      </c>
      <c r="G14" s="34">
        <v>35.13</v>
      </c>
      <c r="H14" s="34">
        <v>0.464</v>
      </c>
      <c r="I14" s="34">
        <v>5.14</v>
      </c>
      <c r="J14" s="34">
        <v>0.109</v>
      </c>
      <c r="K14" s="34">
        <v>41.37</v>
      </c>
      <c r="L14" s="34">
        <v>9.94</v>
      </c>
      <c r="M14" s="34">
        <v>7.28</v>
      </c>
      <c r="N14" s="34">
        <v>6.93</v>
      </c>
      <c r="O14" s="34">
        <v>392</v>
      </c>
      <c r="P14" s="34">
        <v>4</v>
      </c>
      <c r="Q14" s="35"/>
      <c r="R14" s="36">
        <f t="shared" si="0"/>
        <v>1424.875</v>
      </c>
      <c r="S14" s="36"/>
      <c r="T14" s="36"/>
      <c r="U14" s="36"/>
      <c r="V14" s="36"/>
      <c r="W14" s="36"/>
      <c r="X14" s="36"/>
    </row>
    <row r="15" s="7" customFormat="1" ht="22" customHeight="1" spans="1:24">
      <c r="A15" s="32">
        <v>11</v>
      </c>
      <c r="B15" s="33">
        <v>34130</v>
      </c>
      <c r="C15" s="34">
        <v>13030</v>
      </c>
      <c r="D15" s="56">
        <v>17.64</v>
      </c>
      <c r="E15" s="34">
        <v>496.3</v>
      </c>
      <c r="F15" s="34">
        <v>24.81</v>
      </c>
      <c r="G15" s="34">
        <v>35.56</v>
      </c>
      <c r="H15" s="34">
        <v>0.576</v>
      </c>
      <c r="I15" s="34">
        <v>5.9</v>
      </c>
      <c r="J15" s="34">
        <v>0.082</v>
      </c>
      <c r="K15" s="34">
        <v>41.69</v>
      </c>
      <c r="L15" s="34">
        <v>8.58</v>
      </c>
      <c r="M15" s="34">
        <v>7.33</v>
      </c>
      <c r="N15" s="34">
        <v>6.92</v>
      </c>
      <c r="O15" s="34">
        <v>401</v>
      </c>
      <c r="P15" s="34">
        <v>5</v>
      </c>
      <c r="Q15" s="35"/>
      <c r="R15" s="36">
        <f t="shared" si="0"/>
        <v>1422.08333333333</v>
      </c>
      <c r="S15" s="36"/>
      <c r="T15" s="36"/>
      <c r="U15" s="36"/>
      <c r="V15" s="36"/>
      <c r="W15" s="36"/>
      <c r="X15" s="36"/>
    </row>
    <row r="16" s="7" customFormat="1" ht="22" customHeight="1" spans="1:24">
      <c r="A16" s="32">
        <v>12</v>
      </c>
      <c r="B16" s="33">
        <v>34201</v>
      </c>
      <c r="C16" s="34">
        <v>12130</v>
      </c>
      <c r="D16" s="56">
        <v>18.02</v>
      </c>
      <c r="E16" s="34">
        <v>667.8</v>
      </c>
      <c r="F16" s="34">
        <v>22.46</v>
      </c>
      <c r="G16" s="34">
        <v>37.17</v>
      </c>
      <c r="H16" s="34">
        <v>0.764</v>
      </c>
      <c r="I16" s="34">
        <v>7.09</v>
      </c>
      <c r="J16" s="34">
        <v>0.1</v>
      </c>
      <c r="K16" s="34">
        <v>45.09</v>
      </c>
      <c r="L16" s="34">
        <v>8.54</v>
      </c>
      <c r="M16" s="34">
        <v>7.36</v>
      </c>
      <c r="N16" s="34">
        <v>7.08</v>
      </c>
      <c r="O16" s="34">
        <v>403</v>
      </c>
      <c r="P16" s="34">
        <v>4</v>
      </c>
      <c r="Q16" s="35"/>
      <c r="R16" s="36">
        <f t="shared" si="0"/>
        <v>1425.04166666667</v>
      </c>
      <c r="S16" s="36"/>
      <c r="T16" s="36"/>
      <c r="U16" s="36"/>
      <c r="V16" s="36"/>
      <c r="W16" s="36"/>
      <c r="X16" s="36"/>
    </row>
    <row r="17" s="7" customFormat="1" ht="22" customHeight="1" spans="1:24">
      <c r="A17" s="32">
        <v>13</v>
      </c>
      <c r="B17" s="33">
        <v>34125</v>
      </c>
      <c r="C17" s="34">
        <v>11970</v>
      </c>
      <c r="D17" s="56">
        <v>35.32</v>
      </c>
      <c r="E17" s="34">
        <v>478.3</v>
      </c>
      <c r="F17" s="34">
        <v>23.18</v>
      </c>
      <c r="G17" s="34">
        <v>37.83</v>
      </c>
      <c r="H17" s="34">
        <v>0.694</v>
      </c>
      <c r="I17" s="34">
        <v>6.28</v>
      </c>
      <c r="J17" s="34">
        <v>0.093</v>
      </c>
      <c r="K17" s="34">
        <v>41.92</v>
      </c>
      <c r="L17" s="34">
        <v>8.86</v>
      </c>
      <c r="M17" s="34">
        <v>7.31</v>
      </c>
      <c r="N17" s="34">
        <v>6.92</v>
      </c>
      <c r="O17" s="34">
        <v>382</v>
      </c>
      <c r="P17" s="34">
        <v>6</v>
      </c>
      <c r="Q17" s="35"/>
      <c r="R17" s="36">
        <f t="shared" si="0"/>
        <v>1421.875</v>
      </c>
      <c r="S17" s="36"/>
      <c r="T17" s="36"/>
      <c r="U17" s="36"/>
      <c r="V17" s="36"/>
      <c r="W17" s="36"/>
      <c r="X17" s="36"/>
    </row>
    <row r="18" s="7" customFormat="1" ht="22" customHeight="1" spans="1:24">
      <c r="A18" s="32">
        <v>14</v>
      </c>
      <c r="B18" s="33">
        <v>34179</v>
      </c>
      <c r="C18" s="34">
        <v>11450</v>
      </c>
      <c r="D18" s="56">
        <v>15.54</v>
      </c>
      <c r="E18" s="34">
        <v>457.5</v>
      </c>
      <c r="F18" s="34">
        <v>23.18</v>
      </c>
      <c r="G18" s="34">
        <v>38.99</v>
      </c>
      <c r="H18" s="34">
        <v>0.466</v>
      </c>
      <c r="I18" s="34">
        <v>5.39</v>
      </c>
      <c r="J18" s="34">
        <v>0.076</v>
      </c>
      <c r="K18" s="34">
        <v>43.17</v>
      </c>
      <c r="L18" s="34">
        <v>7.33</v>
      </c>
      <c r="M18" s="34">
        <v>7.36</v>
      </c>
      <c r="N18" s="34">
        <v>7.04</v>
      </c>
      <c r="O18" s="34">
        <v>408</v>
      </c>
      <c r="P18" s="34">
        <v>4</v>
      </c>
      <c r="Q18" s="35"/>
      <c r="R18" s="36">
        <f t="shared" si="0"/>
        <v>1424.125</v>
      </c>
      <c r="S18" s="36"/>
      <c r="T18" s="36"/>
      <c r="U18" s="36"/>
      <c r="V18" s="36"/>
      <c r="W18" s="36"/>
      <c r="X18" s="36"/>
    </row>
    <row r="19" s="7" customFormat="1" ht="22" customHeight="1" spans="1:24">
      <c r="A19" s="32">
        <v>15</v>
      </c>
      <c r="B19" s="33">
        <v>34015</v>
      </c>
      <c r="C19" s="34">
        <v>11430</v>
      </c>
      <c r="D19" s="56">
        <v>17.08</v>
      </c>
      <c r="E19" s="34">
        <v>613.8</v>
      </c>
      <c r="F19" s="34">
        <v>23.48</v>
      </c>
      <c r="G19" s="34">
        <v>38.68</v>
      </c>
      <c r="H19" s="34">
        <v>0.508</v>
      </c>
      <c r="I19" s="34">
        <v>6.35</v>
      </c>
      <c r="J19" s="34">
        <v>0.087</v>
      </c>
      <c r="K19" s="34">
        <v>49.39</v>
      </c>
      <c r="L19" s="34">
        <v>8.75</v>
      </c>
      <c r="M19" s="34">
        <v>7.28</v>
      </c>
      <c r="N19" s="34">
        <v>6.89</v>
      </c>
      <c r="O19" s="34">
        <v>426</v>
      </c>
      <c r="P19" s="34">
        <v>5</v>
      </c>
      <c r="Q19" s="35"/>
      <c r="R19" s="36">
        <f t="shared" si="0"/>
        <v>1417.29166666667</v>
      </c>
      <c r="S19" s="36"/>
      <c r="T19" s="36"/>
      <c r="U19" s="36"/>
      <c r="V19" s="36"/>
      <c r="W19" s="36"/>
      <c r="X19" s="36"/>
    </row>
    <row r="20" s="7" customFormat="1" ht="22" customHeight="1" spans="1:24">
      <c r="A20" s="32">
        <v>16</v>
      </c>
      <c r="B20" s="33">
        <v>31867</v>
      </c>
      <c r="C20" s="34">
        <v>11310</v>
      </c>
      <c r="D20" s="56">
        <v>35.08</v>
      </c>
      <c r="E20" s="34">
        <v>406.3</v>
      </c>
      <c r="F20" s="34">
        <v>25.49</v>
      </c>
      <c r="G20" s="34">
        <v>35.75</v>
      </c>
      <c r="H20" s="34">
        <v>0.423</v>
      </c>
      <c r="I20" s="34">
        <v>5.75</v>
      </c>
      <c r="J20" s="34">
        <v>0.075</v>
      </c>
      <c r="K20" s="34">
        <v>48.93</v>
      </c>
      <c r="L20" s="34">
        <v>7.97</v>
      </c>
      <c r="M20" s="34">
        <v>7.38</v>
      </c>
      <c r="N20" s="47">
        <v>7.06</v>
      </c>
      <c r="O20" s="34">
        <v>401</v>
      </c>
      <c r="P20" s="34">
        <v>6</v>
      </c>
      <c r="Q20" s="35"/>
      <c r="R20" s="36">
        <f t="shared" si="0"/>
        <v>1327.79166666667</v>
      </c>
      <c r="S20" s="36"/>
      <c r="T20" s="36"/>
      <c r="U20" s="36"/>
      <c r="V20" s="36"/>
      <c r="W20" s="36"/>
      <c r="X20" s="36"/>
    </row>
    <row r="21" s="7" customFormat="1" ht="22" customHeight="1" spans="1:24">
      <c r="A21" s="32">
        <v>17</v>
      </c>
      <c r="B21" s="33">
        <v>33688</v>
      </c>
      <c r="C21" s="34">
        <v>14420</v>
      </c>
      <c r="D21" s="56">
        <v>17.58</v>
      </c>
      <c r="E21" s="34">
        <v>441.6</v>
      </c>
      <c r="F21" s="34">
        <v>25.63</v>
      </c>
      <c r="G21" s="34">
        <v>40.36</v>
      </c>
      <c r="H21" s="34">
        <v>0.62</v>
      </c>
      <c r="I21" s="34">
        <v>7.18</v>
      </c>
      <c r="J21" s="34">
        <v>0.102</v>
      </c>
      <c r="K21" s="34">
        <v>45.65</v>
      </c>
      <c r="L21" s="34">
        <v>8.24</v>
      </c>
      <c r="M21" s="34">
        <v>7.28</v>
      </c>
      <c r="N21" s="34">
        <v>6.89</v>
      </c>
      <c r="O21" s="34">
        <v>364</v>
      </c>
      <c r="P21" s="34">
        <v>5</v>
      </c>
      <c r="Q21" s="35"/>
      <c r="R21" s="36">
        <f t="shared" si="0"/>
        <v>1403.66666666667</v>
      </c>
      <c r="S21" s="36"/>
      <c r="T21" s="36"/>
      <c r="U21" s="36"/>
      <c r="V21" s="36"/>
      <c r="W21" s="36"/>
      <c r="X21" s="36"/>
    </row>
    <row r="22" s="7" customFormat="1" ht="22" customHeight="1" spans="1:24">
      <c r="A22" s="32">
        <v>18</v>
      </c>
      <c r="B22" s="33">
        <v>33360</v>
      </c>
      <c r="C22" s="34">
        <v>12910</v>
      </c>
      <c r="D22" s="56">
        <v>18.2</v>
      </c>
      <c r="E22" s="34">
        <v>381.4</v>
      </c>
      <c r="F22" s="34">
        <v>22.31</v>
      </c>
      <c r="G22" s="34">
        <v>41.11</v>
      </c>
      <c r="H22" s="34">
        <v>0.52</v>
      </c>
      <c r="I22" s="34">
        <v>6.08</v>
      </c>
      <c r="J22" s="34">
        <v>0.072</v>
      </c>
      <c r="K22" s="34">
        <v>46.83</v>
      </c>
      <c r="L22" s="34">
        <v>8.23</v>
      </c>
      <c r="M22" s="34">
        <v>7.31</v>
      </c>
      <c r="N22" s="34">
        <v>7.04</v>
      </c>
      <c r="O22" s="34">
        <v>492</v>
      </c>
      <c r="P22" s="34">
        <v>4</v>
      </c>
      <c r="Q22" s="35"/>
      <c r="R22" s="36">
        <f t="shared" si="0"/>
        <v>1390</v>
      </c>
      <c r="S22" s="36"/>
      <c r="T22" s="36"/>
      <c r="U22" s="36"/>
      <c r="V22" s="36"/>
      <c r="W22" s="36"/>
      <c r="X22" s="36"/>
    </row>
    <row r="23" s="7" customFormat="1" ht="22" customHeight="1" spans="1:24">
      <c r="A23" s="32">
        <v>19</v>
      </c>
      <c r="B23" s="33">
        <v>32041</v>
      </c>
      <c r="C23" s="34">
        <v>13130</v>
      </c>
      <c r="D23" s="56">
        <v>18.72</v>
      </c>
      <c r="E23" s="34">
        <v>394.6</v>
      </c>
      <c r="F23" s="34">
        <v>25.31</v>
      </c>
      <c r="G23" s="34">
        <v>36.01</v>
      </c>
      <c r="H23" s="34">
        <v>0.739</v>
      </c>
      <c r="I23" s="34">
        <v>4.45</v>
      </c>
      <c r="J23" s="34">
        <v>0.119</v>
      </c>
      <c r="K23" s="34">
        <v>38.52</v>
      </c>
      <c r="L23" s="34">
        <v>8.44</v>
      </c>
      <c r="M23" s="34">
        <v>7.36</v>
      </c>
      <c r="N23" s="34">
        <v>7.08</v>
      </c>
      <c r="O23" s="34">
        <v>491</v>
      </c>
      <c r="P23" s="34">
        <v>6</v>
      </c>
      <c r="Q23" s="35"/>
      <c r="R23" s="36">
        <f t="shared" si="0"/>
        <v>1335.04166666667</v>
      </c>
      <c r="S23" s="36"/>
      <c r="T23" s="36"/>
      <c r="U23" s="36"/>
      <c r="V23" s="36"/>
      <c r="W23" s="36"/>
      <c r="X23" s="36"/>
    </row>
    <row r="24" s="7" customFormat="1" ht="22" customHeight="1" spans="1:24">
      <c r="A24" s="32">
        <v>20</v>
      </c>
      <c r="B24" s="33">
        <v>30584</v>
      </c>
      <c r="C24" s="34">
        <v>12720</v>
      </c>
      <c r="D24" s="56">
        <v>36.62</v>
      </c>
      <c r="E24" s="34">
        <v>326.1</v>
      </c>
      <c r="F24" s="34">
        <v>23.31</v>
      </c>
      <c r="G24" s="34">
        <v>38.72</v>
      </c>
      <c r="H24" s="34">
        <v>0.654</v>
      </c>
      <c r="I24" s="34">
        <v>5.44</v>
      </c>
      <c r="J24" s="34">
        <v>0.099</v>
      </c>
      <c r="K24" s="34">
        <v>45.57</v>
      </c>
      <c r="L24" s="34">
        <v>6.64</v>
      </c>
      <c r="M24" s="34">
        <v>7.31</v>
      </c>
      <c r="N24" s="34">
        <v>6.92</v>
      </c>
      <c r="O24" s="34">
        <v>526</v>
      </c>
      <c r="P24" s="34">
        <v>4</v>
      </c>
      <c r="Q24" s="35"/>
      <c r="R24" s="36">
        <f t="shared" si="0"/>
        <v>1274.33333333333</v>
      </c>
      <c r="S24" s="36"/>
      <c r="T24" s="36"/>
      <c r="U24" s="36"/>
      <c r="V24" s="36"/>
      <c r="W24" s="36"/>
      <c r="X24" s="36"/>
    </row>
    <row r="25" s="7" customFormat="1" ht="22" customHeight="1" spans="1:24">
      <c r="A25" s="32">
        <v>21</v>
      </c>
      <c r="B25" s="33">
        <v>32727</v>
      </c>
      <c r="C25" s="34">
        <v>10650</v>
      </c>
      <c r="D25" s="56">
        <v>16.54</v>
      </c>
      <c r="E25" s="34">
        <v>316.8</v>
      </c>
      <c r="F25" s="34">
        <v>23.43</v>
      </c>
      <c r="G25" s="34">
        <v>43.3</v>
      </c>
      <c r="H25" s="34">
        <v>0.723</v>
      </c>
      <c r="I25" s="34">
        <v>4.78</v>
      </c>
      <c r="J25" s="34">
        <v>0.114</v>
      </c>
      <c r="K25" s="34">
        <v>46.32</v>
      </c>
      <c r="L25" s="34">
        <v>7.57</v>
      </c>
      <c r="M25" s="34">
        <v>7.28</v>
      </c>
      <c r="N25" s="34">
        <v>7.03</v>
      </c>
      <c r="O25" s="34">
        <v>495</v>
      </c>
      <c r="P25" s="34">
        <v>6</v>
      </c>
      <c r="Q25" s="35"/>
      <c r="R25" s="36">
        <f t="shared" si="0"/>
        <v>1363.625</v>
      </c>
      <c r="S25" s="36"/>
      <c r="T25" s="36"/>
      <c r="U25" s="36"/>
      <c r="V25" s="36"/>
      <c r="W25" s="36"/>
      <c r="X25" s="36"/>
    </row>
    <row r="26" s="7" customFormat="1" ht="22" customHeight="1" spans="1:24">
      <c r="A26" s="32">
        <v>22</v>
      </c>
      <c r="B26" s="33">
        <v>32890</v>
      </c>
      <c r="C26" s="34">
        <v>14920</v>
      </c>
      <c r="D26" s="56">
        <v>16.68</v>
      </c>
      <c r="E26" s="34">
        <v>338.7</v>
      </c>
      <c r="F26" s="34">
        <v>24.51</v>
      </c>
      <c r="G26" s="34">
        <v>41.66</v>
      </c>
      <c r="H26" s="34">
        <v>0.57</v>
      </c>
      <c r="I26" s="34">
        <v>4.83</v>
      </c>
      <c r="J26" s="34">
        <v>0.116</v>
      </c>
      <c r="K26" s="34">
        <v>46.66</v>
      </c>
      <c r="L26" s="34">
        <v>8.06</v>
      </c>
      <c r="M26" s="34">
        <v>7.31</v>
      </c>
      <c r="N26" s="34">
        <v>6.94</v>
      </c>
      <c r="O26" s="34">
        <v>549</v>
      </c>
      <c r="P26" s="34">
        <v>5</v>
      </c>
      <c r="Q26" s="35"/>
      <c r="R26" s="36">
        <f t="shared" si="0"/>
        <v>1370.41666666667</v>
      </c>
      <c r="S26" s="36"/>
      <c r="T26" s="36"/>
      <c r="U26" s="36"/>
      <c r="V26" s="36"/>
      <c r="W26" s="36"/>
      <c r="X26" s="36"/>
    </row>
    <row r="27" s="7" customFormat="1" ht="22" customHeight="1" spans="1:24">
      <c r="A27" s="32">
        <v>23</v>
      </c>
      <c r="B27" s="33">
        <v>31875</v>
      </c>
      <c r="C27" s="34">
        <v>12940</v>
      </c>
      <c r="D27" s="56">
        <v>18.24</v>
      </c>
      <c r="E27" s="34">
        <v>394.3</v>
      </c>
      <c r="F27" s="34">
        <v>22.58</v>
      </c>
      <c r="G27" s="34">
        <v>39.36</v>
      </c>
      <c r="H27" s="34">
        <v>0.722</v>
      </c>
      <c r="I27" s="34">
        <v>6.19</v>
      </c>
      <c r="J27" s="34">
        <v>0.113</v>
      </c>
      <c r="K27" s="34">
        <v>41.45</v>
      </c>
      <c r="L27" s="47">
        <v>8.16</v>
      </c>
      <c r="M27" s="34">
        <v>7.25</v>
      </c>
      <c r="N27" s="34">
        <v>6.93</v>
      </c>
      <c r="O27" s="34">
        <v>463</v>
      </c>
      <c r="P27" s="34">
        <v>4</v>
      </c>
      <c r="Q27" s="35"/>
      <c r="R27" s="36">
        <f t="shared" si="0"/>
        <v>1328.125</v>
      </c>
      <c r="S27" s="36"/>
      <c r="T27" s="36"/>
      <c r="U27" s="36"/>
      <c r="V27" s="36"/>
      <c r="W27" s="36"/>
      <c r="X27" s="36"/>
    </row>
    <row r="28" s="7" customFormat="1" ht="22" customHeight="1" spans="1:24">
      <c r="A28" s="32">
        <v>24</v>
      </c>
      <c r="B28" s="33">
        <v>27416</v>
      </c>
      <c r="C28" s="34">
        <v>11530</v>
      </c>
      <c r="D28" s="56">
        <v>16.84</v>
      </c>
      <c r="E28" s="34">
        <v>341.6</v>
      </c>
      <c r="F28" s="34">
        <v>25.03</v>
      </c>
      <c r="G28" s="34">
        <v>42.8</v>
      </c>
      <c r="H28" s="34">
        <v>0.618</v>
      </c>
      <c r="I28" s="34">
        <v>8.16</v>
      </c>
      <c r="J28" s="34">
        <v>0.097</v>
      </c>
      <c r="K28" s="34">
        <v>47.26</v>
      </c>
      <c r="L28" s="34">
        <v>8.64</v>
      </c>
      <c r="M28" s="34">
        <v>7.31</v>
      </c>
      <c r="N28" s="34">
        <v>6.96</v>
      </c>
      <c r="O28" s="34">
        <v>491</v>
      </c>
      <c r="P28" s="34">
        <v>5</v>
      </c>
      <c r="Q28" s="35"/>
      <c r="R28" s="36">
        <f t="shared" si="0"/>
        <v>1142.33333333333</v>
      </c>
      <c r="S28" s="36"/>
      <c r="T28" s="36"/>
      <c r="U28" s="36"/>
      <c r="V28" s="36"/>
      <c r="W28" s="36"/>
      <c r="X28" s="36"/>
    </row>
    <row r="29" s="7" customFormat="1" ht="22" customHeight="1" spans="1:24">
      <c r="A29" s="32">
        <v>25</v>
      </c>
      <c r="B29" s="33">
        <v>30948</v>
      </c>
      <c r="C29" s="34">
        <v>11630</v>
      </c>
      <c r="D29" s="56">
        <v>17.82</v>
      </c>
      <c r="E29" s="34">
        <v>221.6</v>
      </c>
      <c r="F29" s="34">
        <v>23.18</v>
      </c>
      <c r="G29" s="34">
        <v>27.2</v>
      </c>
      <c r="H29" s="34">
        <v>0.595</v>
      </c>
      <c r="I29" s="34">
        <v>3.02</v>
      </c>
      <c r="J29" s="34">
        <v>0.104</v>
      </c>
      <c r="K29" s="34">
        <v>31.65</v>
      </c>
      <c r="L29" s="34">
        <v>8.9</v>
      </c>
      <c r="M29" s="34">
        <v>7.35</v>
      </c>
      <c r="N29" s="34">
        <v>6.93</v>
      </c>
      <c r="O29" s="34">
        <v>442</v>
      </c>
      <c r="P29" s="34">
        <v>4</v>
      </c>
      <c r="Q29" s="35"/>
      <c r="R29" s="36">
        <f t="shared" si="0"/>
        <v>1289.5</v>
      </c>
      <c r="S29" s="36"/>
      <c r="T29" s="36"/>
      <c r="U29" s="36"/>
      <c r="V29" s="36"/>
      <c r="W29" s="36"/>
      <c r="X29" s="36"/>
    </row>
    <row r="30" s="7" customFormat="1" ht="22" customHeight="1" spans="1:24">
      <c r="A30" s="32">
        <v>26</v>
      </c>
      <c r="B30" s="33">
        <v>34205</v>
      </c>
      <c r="C30" s="34">
        <v>11920</v>
      </c>
      <c r="D30" s="57">
        <v>37.32</v>
      </c>
      <c r="E30" s="34">
        <v>144.3</v>
      </c>
      <c r="F30" s="34">
        <v>22.71</v>
      </c>
      <c r="G30" s="47">
        <v>5.04</v>
      </c>
      <c r="H30" s="34">
        <v>0.661</v>
      </c>
      <c r="I30" s="34">
        <v>1.22</v>
      </c>
      <c r="J30" s="34">
        <v>0.087</v>
      </c>
      <c r="K30" s="34">
        <v>10.93</v>
      </c>
      <c r="L30" s="34">
        <v>5.03</v>
      </c>
      <c r="M30" s="34">
        <v>7.22</v>
      </c>
      <c r="N30" s="34">
        <v>7.03</v>
      </c>
      <c r="O30" s="34">
        <v>166</v>
      </c>
      <c r="P30" s="34">
        <v>5</v>
      </c>
      <c r="Q30" s="35"/>
      <c r="R30" s="36">
        <f t="shared" si="0"/>
        <v>1425.20833333333</v>
      </c>
      <c r="S30" s="36"/>
      <c r="T30" s="36"/>
      <c r="U30" s="36"/>
      <c r="V30" s="36"/>
      <c r="W30" s="36"/>
      <c r="X30" s="36"/>
    </row>
    <row r="31" s="7" customFormat="1" ht="22" customHeight="1" spans="1:24">
      <c r="A31" s="32">
        <v>27</v>
      </c>
      <c r="B31" s="33">
        <v>34261</v>
      </c>
      <c r="C31" s="34">
        <v>9420</v>
      </c>
      <c r="D31" s="56">
        <v>17.9</v>
      </c>
      <c r="E31" s="34">
        <v>121.8</v>
      </c>
      <c r="F31" s="34">
        <v>19.94</v>
      </c>
      <c r="G31" s="34">
        <v>12.15</v>
      </c>
      <c r="H31" s="34">
        <v>0.569</v>
      </c>
      <c r="I31" s="34">
        <v>0.97</v>
      </c>
      <c r="J31" s="34">
        <v>0.084</v>
      </c>
      <c r="K31" s="34">
        <v>16.41</v>
      </c>
      <c r="L31" s="34">
        <v>4.13</v>
      </c>
      <c r="M31" s="34">
        <v>7.33</v>
      </c>
      <c r="N31" s="34">
        <v>7.08</v>
      </c>
      <c r="O31" s="34">
        <v>183</v>
      </c>
      <c r="P31" s="34">
        <v>4</v>
      </c>
      <c r="Q31" s="35"/>
      <c r="R31" s="36">
        <f t="shared" si="0"/>
        <v>1427.54166666667</v>
      </c>
      <c r="S31" s="36"/>
      <c r="T31" s="36"/>
      <c r="U31" s="36"/>
      <c r="V31" s="36"/>
      <c r="W31" s="36"/>
      <c r="X31" s="36"/>
    </row>
    <row r="32" s="7" customFormat="1" ht="22" customHeight="1" spans="1:24">
      <c r="A32" s="32">
        <v>28</v>
      </c>
      <c r="B32" s="33">
        <v>34360</v>
      </c>
      <c r="C32" s="34">
        <v>8760</v>
      </c>
      <c r="D32" s="56">
        <v>18.38</v>
      </c>
      <c r="E32" s="34">
        <v>116.4</v>
      </c>
      <c r="F32" s="34">
        <v>18.73</v>
      </c>
      <c r="G32" s="34">
        <v>9.5</v>
      </c>
      <c r="H32" s="34">
        <v>0.446</v>
      </c>
      <c r="I32" s="34">
        <v>1.81</v>
      </c>
      <c r="J32" s="34">
        <v>0.092</v>
      </c>
      <c r="K32" s="34">
        <v>14.88</v>
      </c>
      <c r="L32" s="34">
        <v>3.93</v>
      </c>
      <c r="M32" s="34">
        <v>7.25</v>
      </c>
      <c r="N32" s="34">
        <v>6.91</v>
      </c>
      <c r="O32" s="34">
        <v>194</v>
      </c>
      <c r="P32" s="34">
        <v>5</v>
      </c>
      <c r="Q32" s="35"/>
      <c r="R32" s="36">
        <f t="shared" si="0"/>
        <v>1431.66666666667</v>
      </c>
      <c r="S32" s="36"/>
      <c r="T32" s="36"/>
      <c r="U32" s="36"/>
      <c r="V32" s="36"/>
      <c r="W32" s="36"/>
      <c r="X32" s="36"/>
    </row>
    <row r="33" s="7" customFormat="1" ht="22" customHeight="1" spans="1:24">
      <c r="A33" s="32">
        <v>29</v>
      </c>
      <c r="B33" s="33">
        <v>34195</v>
      </c>
      <c r="C33" s="34">
        <v>8540</v>
      </c>
      <c r="D33" s="56">
        <v>18.38</v>
      </c>
      <c r="E33" s="34">
        <v>129.1</v>
      </c>
      <c r="F33" s="34">
        <v>18.86</v>
      </c>
      <c r="G33" s="34">
        <v>10.65</v>
      </c>
      <c r="H33" s="34">
        <v>0.52</v>
      </c>
      <c r="I33" s="34">
        <v>1.26</v>
      </c>
      <c r="J33" s="34">
        <v>0.088</v>
      </c>
      <c r="K33" s="34">
        <v>17.65</v>
      </c>
      <c r="L33" s="34">
        <v>8.21</v>
      </c>
      <c r="M33" s="34">
        <v>7.31</v>
      </c>
      <c r="N33" s="34">
        <v>7.06</v>
      </c>
      <c r="O33" s="34">
        <v>118</v>
      </c>
      <c r="P33" s="34">
        <v>3</v>
      </c>
      <c r="Q33" s="35"/>
      <c r="R33" s="36">
        <f t="shared" si="0"/>
        <v>1424.79166666667</v>
      </c>
      <c r="S33" s="36"/>
      <c r="T33" s="36"/>
      <c r="U33" s="36"/>
      <c r="V33" s="36"/>
      <c r="W33" s="36"/>
      <c r="X33" s="36"/>
    </row>
    <row r="34" s="7" customFormat="1" ht="22" customHeight="1" spans="1:24">
      <c r="A34" s="32">
        <v>30</v>
      </c>
      <c r="B34" s="33">
        <v>34234</v>
      </c>
      <c r="C34" s="34">
        <v>8430</v>
      </c>
      <c r="D34" s="34">
        <v>17.46</v>
      </c>
      <c r="E34" s="34">
        <v>138.4</v>
      </c>
      <c r="F34" s="34">
        <v>19.13</v>
      </c>
      <c r="G34" s="34">
        <v>12.15</v>
      </c>
      <c r="H34" s="34">
        <v>0.627</v>
      </c>
      <c r="I34" s="34">
        <v>1.96</v>
      </c>
      <c r="J34" s="34">
        <v>0.136</v>
      </c>
      <c r="K34" s="34">
        <v>15.35</v>
      </c>
      <c r="L34" s="34">
        <v>6.09</v>
      </c>
      <c r="M34" s="34">
        <v>7.25</v>
      </c>
      <c r="N34" s="34">
        <v>6.89</v>
      </c>
      <c r="O34" s="34">
        <v>201</v>
      </c>
      <c r="P34" s="34">
        <v>4</v>
      </c>
      <c r="Q34" s="35"/>
      <c r="R34" s="36">
        <f t="shared" si="0"/>
        <v>1426.41666666667</v>
      </c>
      <c r="S34" s="36"/>
      <c r="T34" s="36"/>
      <c r="U34" s="36"/>
      <c r="V34" s="36"/>
      <c r="W34" s="36"/>
      <c r="X34" s="36"/>
    </row>
    <row r="35" s="7" customFormat="1" ht="22" customHeight="1" spans="1:24">
      <c r="A35" s="32">
        <v>31</v>
      </c>
      <c r="B35" s="38">
        <v>34306</v>
      </c>
      <c r="C35" s="39">
        <v>8520</v>
      </c>
      <c r="D35" s="39">
        <v>18.2</v>
      </c>
      <c r="E35" s="40">
        <v>287.4</v>
      </c>
      <c r="F35" s="39">
        <v>24.08</v>
      </c>
      <c r="G35" s="40">
        <v>15.76</v>
      </c>
      <c r="H35" s="39">
        <v>0.609</v>
      </c>
      <c r="I35" s="40">
        <v>2.42</v>
      </c>
      <c r="J35" s="39">
        <v>0.148</v>
      </c>
      <c r="K35" s="40">
        <v>20.47</v>
      </c>
      <c r="L35" s="39">
        <v>4.33</v>
      </c>
      <c r="M35" s="40">
        <v>7.36</v>
      </c>
      <c r="N35" s="39">
        <v>7.08</v>
      </c>
      <c r="O35" s="40">
        <v>192</v>
      </c>
      <c r="P35" s="39">
        <v>3</v>
      </c>
      <c r="Q35" s="35"/>
      <c r="R35" s="36">
        <f t="shared" si="0"/>
        <v>1429.41666666667</v>
      </c>
      <c r="S35" s="36"/>
      <c r="T35" s="36"/>
      <c r="U35" s="36"/>
      <c r="V35" s="36"/>
      <c r="W35" s="36"/>
      <c r="X35" s="36"/>
    </row>
    <row r="36" s="7" customFormat="1" ht="22" customHeight="1" spans="1:24">
      <c r="A36" s="32" t="s">
        <v>21</v>
      </c>
      <c r="B36" s="19">
        <f>SUM(B5:B35)</f>
        <v>1035499</v>
      </c>
      <c r="C36" s="53">
        <f>SUM(C5:C35)</f>
        <v>352990</v>
      </c>
      <c r="D36" s="20">
        <f>SUM(D5:D35)</f>
        <v>661.8</v>
      </c>
      <c r="E36" s="21">
        <f>AVERAGE(E5:E35)</f>
        <v>339.883870967742</v>
      </c>
      <c r="F36" s="21">
        <f t="shared" ref="F36:X36" si="1">AVERAGE(F5:F35)</f>
        <v>23.0090322580645</v>
      </c>
      <c r="G36" s="21">
        <f t="shared" si="1"/>
        <v>29.7083870967742</v>
      </c>
      <c r="H36" s="21">
        <f t="shared" si="1"/>
        <v>0.576774193548387</v>
      </c>
      <c r="I36" s="21">
        <f t="shared" si="1"/>
        <v>4.56548387096774</v>
      </c>
      <c r="J36" s="21">
        <f t="shared" si="1"/>
        <v>0.101387096774194</v>
      </c>
      <c r="K36" s="21">
        <f t="shared" si="1"/>
        <v>35.1670967741936</v>
      </c>
      <c r="L36" s="21">
        <f t="shared" si="1"/>
        <v>7.42709677419355</v>
      </c>
      <c r="M36" s="21">
        <f t="shared" si="1"/>
        <v>7.31387096774194</v>
      </c>
      <c r="N36" s="21">
        <f t="shared" si="1"/>
        <v>6.98161290322581</v>
      </c>
      <c r="O36" s="58">
        <f t="shared" si="1"/>
        <v>373.032258064516</v>
      </c>
      <c r="P36" s="21">
        <f t="shared" si="1"/>
        <v>4.54838709677419</v>
      </c>
      <c r="Q36" s="21"/>
      <c r="R36" s="21"/>
      <c r="S36" s="36" t="e">
        <f t="shared" si="1"/>
        <v>#DIV/0!</v>
      </c>
      <c r="T36" s="36" t="e">
        <f t="shared" si="1"/>
        <v>#DIV/0!</v>
      </c>
      <c r="U36" s="36" t="e">
        <f t="shared" si="1"/>
        <v>#DIV/0!</v>
      </c>
      <c r="V36" s="36"/>
      <c r="W36" s="36" t="e">
        <f t="shared" si="1"/>
        <v>#DIV/0!</v>
      </c>
      <c r="X36" s="36" t="e">
        <f t="shared" si="1"/>
        <v>#DIV/0!</v>
      </c>
    </row>
    <row r="37" s="8" customFormat="1" ht="22" customHeight="1" spans="1:24">
      <c r="C37" s="54" t="s">
        <v>22</v>
      </c>
      <c r="D37" s="42"/>
      <c r="G37" s="43"/>
      <c r="H37" s="43"/>
      <c r="I37" s="43"/>
      <c r="L37" s="44" t="s">
        <v>23</v>
      </c>
      <c r="M37" s="44"/>
      <c r="U37" s="42" t="s">
        <v>24</v>
      </c>
      <c r="V37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7:M37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6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7"/>
  <sheetViews>
    <sheetView topLeftCell="A14" workbookViewId="0">
      <selection activeCell="A1" sqref="A1:X1"/>
    </sheetView>
  </sheetViews>
  <sheetFormatPr defaultColWidth="9" defaultRowHeight="13.5"/>
  <cols>
    <col min="1" max="1" width="4.375" style="7" customWidth="1"/>
    <col min="2" max="2" width="9.75" customWidth="1"/>
    <col min="3" max="3" width="9" style="48" customWidth="1"/>
    <col min="4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10.75" customWidth="1"/>
    <col min="19" max="24" width="12.3833333333333" customWidth="1"/>
  </cols>
  <sheetData>
    <row r="1" ht="36" customHeight="1" spans="1:24">
      <c r="A1" s="28" t="s">
        <v>31</v>
      </c>
      <c r="B1" s="28"/>
      <c r="C1" s="49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50" t="s">
        <v>3</v>
      </c>
      <c r="D2" s="29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50"/>
      <c r="D3" s="30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2" customHeight="1" spans="1:24">
      <c r="A4" s="16"/>
      <c r="B4" s="15"/>
      <c r="C4" s="50"/>
      <c r="D4" s="31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33">
        <v>34240</v>
      </c>
      <c r="C5" s="34">
        <v>8880</v>
      </c>
      <c r="D5" s="34">
        <v>17.06</v>
      </c>
      <c r="E5" s="34">
        <v>224.6</v>
      </c>
      <c r="F5" s="34">
        <v>20.13</v>
      </c>
      <c r="G5" s="34">
        <v>14.91</v>
      </c>
      <c r="H5" s="34">
        <v>0.516</v>
      </c>
      <c r="I5" s="34">
        <v>2.16</v>
      </c>
      <c r="J5" s="34">
        <v>0.111</v>
      </c>
      <c r="K5" s="34">
        <v>17.89</v>
      </c>
      <c r="L5" s="34">
        <v>5.27</v>
      </c>
      <c r="M5" s="34">
        <v>7.25</v>
      </c>
      <c r="N5" s="34">
        <v>6.88</v>
      </c>
      <c r="O5" s="34">
        <v>298</v>
      </c>
      <c r="P5" s="34">
        <v>4</v>
      </c>
      <c r="Q5" s="35"/>
      <c r="R5" s="36">
        <f>B5/24</f>
        <v>1426.66666666667</v>
      </c>
      <c r="S5" s="36"/>
      <c r="T5" s="36"/>
      <c r="U5" s="36"/>
      <c r="V5" s="36"/>
      <c r="W5" s="36"/>
      <c r="X5" s="36"/>
    </row>
    <row r="6" s="7" customFormat="1" ht="22" customHeight="1" spans="1:24">
      <c r="A6" s="32">
        <v>2</v>
      </c>
      <c r="B6" s="33">
        <v>34280</v>
      </c>
      <c r="C6" s="34">
        <v>9080</v>
      </c>
      <c r="D6" s="34">
        <v>35.04</v>
      </c>
      <c r="E6" s="34">
        <v>208.3</v>
      </c>
      <c r="F6" s="34">
        <v>20.44</v>
      </c>
      <c r="G6" s="34">
        <v>15.32</v>
      </c>
      <c r="H6" s="34">
        <v>0.708</v>
      </c>
      <c r="I6" s="34">
        <v>2.55</v>
      </c>
      <c r="J6" s="34">
        <v>0.105</v>
      </c>
      <c r="K6" s="34">
        <v>18.21</v>
      </c>
      <c r="L6" s="34">
        <v>5.61</v>
      </c>
      <c r="M6" s="34">
        <v>7.31</v>
      </c>
      <c r="N6" s="34">
        <v>6.94</v>
      </c>
      <c r="O6" s="34">
        <v>203</v>
      </c>
      <c r="P6" s="34">
        <v>6</v>
      </c>
      <c r="Q6" s="35"/>
      <c r="R6" s="36">
        <f t="shared" ref="R6:R35" si="0">B6/24</f>
        <v>1428.33333333333</v>
      </c>
      <c r="S6" s="36"/>
      <c r="T6" s="36"/>
      <c r="U6" s="36"/>
      <c r="V6" s="36"/>
      <c r="W6" s="36"/>
      <c r="X6" s="36"/>
    </row>
    <row r="7" s="7" customFormat="1" ht="22" customHeight="1" spans="1:24">
      <c r="A7" s="32">
        <v>3</v>
      </c>
      <c r="B7" s="33">
        <v>34216</v>
      </c>
      <c r="C7" s="34">
        <v>9160</v>
      </c>
      <c r="D7" s="34">
        <v>17.54</v>
      </c>
      <c r="E7" s="34">
        <v>194.6</v>
      </c>
      <c r="F7" s="34">
        <v>18.83</v>
      </c>
      <c r="G7" s="34">
        <v>14.69</v>
      </c>
      <c r="H7" s="34">
        <v>0.565</v>
      </c>
      <c r="I7" s="34">
        <v>2.06</v>
      </c>
      <c r="J7" s="34">
        <v>0.116</v>
      </c>
      <c r="K7" s="34">
        <v>16.9</v>
      </c>
      <c r="L7" s="34">
        <v>5.7</v>
      </c>
      <c r="M7" s="34">
        <v>7.31</v>
      </c>
      <c r="N7" s="34">
        <v>6.96</v>
      </c>
      <c r="O7" s="34">
        <v>192</v>
      </c>
      <c r="P7" s="34">
        <v>5</v>
      </c>
      <c r="Q7" s="35"/>
      <c r="R7" s="36">
        <f t="shared" si="0"/>
        <v>1425.66666666667</v>
      </c>
      <c r="S7" s="36"/>
      <c r="T7" s="36"/>
      <c r="U7" s="36"/>
      <c r="V7" s="36"/>
      <c r="W7" s="36"/>
      <c r="X7" s="36"/>
    </row>
    <row r="8" s="7" customFormat="1" ht="22" customHeight="1" spans="1:24">
      <c r="A8" s="32">
        <v>4</v>
      </c>
      <c r="B8" s="33">
        <v>34301</v>
      </c>
      <c r="C8" s="34">
        <v>8840</v>
      </c>
      <c r="D8" s="34">
        <v>17.8</v>
      </c>
      <c r="E8" s="34">
        <v>271.3</v>
      </c>
      <c r="F8" s="34">
        <v>20.46</v>
      </c>
      <c r="G8" s="34">
        <v>19.09</v>
      </c>
      <c r="H8" s="34">
        <v>0.427</v>
      </c>
      <c r="I8" s="34">
        <v>3.44</v>
      </c>
      <c r="J8" s="34">
        <v>0.133</v>
      </c>
      <c r="K8" s="34">
        <v>25.57</v>
      </c>
      <c r="L8" s="34">
        <v>6.51</v>
      </c>
      <c r="M8" s="34">
        <v>7.36</v>
      </c>
      <c r="N8" s="34">
        <v>7.07</v>
      </c>
      <c r="O8" s="34">
        <v>228</v>
      </c>
      <c r="P8" s="34">
        <v>4</v>
      </c>
      <c r="Q8" s="35"/>
      <c r="R8" s="36">
        <f t="shared" si="0"/>
        <v>1429.20833333333</v>
      </c>
      <c r="S8" s="36"/>
      <c r="T8" s="36"/>
      <c r="U8" s="36"/>
      <c r="V8" s="36"/>
      <c r="W8" s="36"/>
      <c r="X8" s="36"/>
    </row>
    <row r="9" s="7" customFormat="1" ht="22" customHeight="1" spans="1:24">
      <c r="A9" s="32">
        <v>5</v>
      </c>
      <c r="B9" s="33">
        <v>34250</v>
      </c>
      <c r="C9" s="34">
        <v>9060</v>
      </c>
      <c r="D9" s="34">
        <v>31.66</v>
      </c>
      <c r="E9" s="34">
        <v>236.1</v>
      </c>
      <c r="F9" s="34">
        <v>19.13</v>
      </c>
      <c r="G9" s="34">
        <v>18.04</v>
      </c>
      <c r="H9" s="34">
        <v>0.478</v>
      </c>
      <c r="I9" s="34">
        <v>2.47</v>
      </c>
      <c r="J9" s="34">
        <v>0.124</v>
      </c>
      <c r="K9" s="34">
        <v>19.91</v>
      </c>
      <c r="L9" s="34">
        <v>8.05</v>
      </c>
      <c r="M9" s="34">
        <v>7.33</v>
      </c>
      <c r="N9" s="34">
        <v>7.04</v>
      </c>
      <c r="O9" s="34">
        <v>216</v>
      </c>
      <c r="P9" s="34">
        <v>4</v>
      </c>
      <c r="Q9" s="35"/>
      <c r="R9" s="36">
        <f t="shared" si="0"/>
        <v>1427.08333333333</v>
      </c>
      <c r="S9" s="36"/>
      <c r="T9" s="36"/>
      <c r="U9" s="36"/>
      <c r="V9" s="36"/>
      <c r="W9" s="36"/>
      <c r="X9" s="36"/>
    </row>
    <row r="10" s="7" customFormat="1" ht="22" customHeight="1" spans="1:24">
      <c r="A10" s="32">
        <v>6</v>
      </c>
      <c r="B10" s="33">
        <v>34257</v>
      </c>
      <c r="C10" s="34">
        <v>9130</v>
      </c>
      <c r="D10" s="34">
        <v>17.98</v>
      </c>
      <c r="E10" s="34">
        <v>161.3</v>
      </c>
      <c r="F10" s="34">
        <v>18.86</v>
      </c>
      <c r="G10" s="34">
        <v>12.93</v>
      </c>
      <c r="H10" s="34">
        <v>0.315</v>
      </c>
      <c r="I10" s="34">
        <v>2.73</v>
      </c>
      <c r="J10" s="34">
        <v>0.112</v>
      </c>
      <c r="K10" s="34">
        <v>16.76</v>
      </c>
      <c r="L10" s="34">
        <v>7.82</v>
      </c>
      <c r="M10" s="34">
        <v>7.31</v>
      </c>
      <c r="N10" s="34">
        <v>7.04</v>
      </c>
      <c r="O10" s="34">
        <v>141</v>
      </c>
      <c r="P10" s="34">
        <v>4</v>
      </c>
      <c r="Q10" s="35"/>
      <c r="R10" s="36">
        <f t="shared" si="0"/>
        <v>1427.375</v>
      </c>
      <c r="S10" s="36"/>
      <c r="T10" s="36"/>
      <c r="U10" s="36"/>
      <c r="V10" s="36"/>
      <c r="W10" s="36"/>
      <c r="X10" s="36"/>
    </row>
    <row r="11" s="7" customFormat="1" ht="22" customHeight="1" spans="1:24">
      <c r="A11" s="32">
        <v>7</v>
      </c>
      <c r="B11" s="33">
        <v>34332</v>
      </c>
      <c r="C11" s="34">
        <v>8610</v>
      </c>
      <c r="D11" s="34">
        <v>17.34</v>
      </c>
      <c r="E11" s="34">
        <v>289.6</v>
      </c>
      <c r="F11" s="34">
        <v>18.47</v>
      </c>
      <c r="G11" s="34">
        <v>16.84</v>
      </c>
      <c r="H11" s="34">
        <v>0.358</v>
      </c>
      <c r="I11" s="34">
        <v>3.38</v>
      </c>
      <c r="J11" s="34">
        <v>0.139</v>
      </c>
      <c r="K11" s="34">
        <v>24.02</v>
      </c>
      <c r="L11" s="34">
        <v>7.77</v>
      </c>
      <c r="M11" s="34">
        <v>7.35</v>
      </c>
      <c r="N11" s="34">
        <v>7.08</v>
      </c>
      <c r="O11" s="34">
        <v>208</v>
      </c>
      <c r="P11" s="34">
        <v>4</v>
      </c>
      <c r="Q11" s="35"/>
      <c r="R11" s="36">
        <f t="shared" si="0"/>
        <v>1430.5</v>
      </c>
      <c r="S11" s="36"/>
      <c r="T11" s="36"/>
      <c r="U11" s="36"/>
      <c r="V11" s="36"/>
      <c r="W11" s="36"/>
      <c r="X11" s="36"/>
    </row>
    <row r="12" s="7" customFormat="1" ht="22" customHeight="1" spans="1:24">
      <c r="A12" s="32">
        <v>8</v>
      </c>
      <c r="B12" s="33">
        <v>34192</v>
      </c>
      <c r="C12" s="34">
        <v>8900</v>
      </c>
      <c r="D12" s="34">
        <v>17.84</v>
      </c>
      <c r="E12" s="34">
        <v>361.3</v>
      </c>
      <c r="F12" s="34">
        <v>20.18</v>
      </c>
      <c r="G12" s="34">
        <v>19.57</v>
      </c>
      <c r="H12" s="34">
        <v>0.381</v>
      </c>
      <c r="I12" s="34">
        <v>7.02</v>
      </c>
      <c r="J12" s="34">
        <v>0.131</v>
      </c>
      <c r="K12" s="34">
        <v>35.95</v>
      </c>
      <c r="L12" s="34">
        <v>7.07</v>
      </c>
      <c r="M12" s="34">
        <v>7.31</v>
      </c>
      <c r="N12" s="34">
        <v>6.92</v>
      </c>
      <c r="O12" s="34">
        <v>274</v>
      </c>
      <c r="P12" s="34">
        <v>5</v>
      </c>
      <c r="Q12" s="35"/>
      <c r="R12" s="36">
        <f t="shared" si="0"/>
        <v>1424.66666666667</v>
      </c>
      <c r="S12" s="36"/>
      <c r="T12" s="36"/>
      <c r="U12" s="36"/>
      <c r="V12" s="36"/>
      <c r="W12" s="36"/>
      <c r="X12" s="36"/>
    </row>
    <row r="13" s="7" customFormat="1" ht="22" customHeight="1" spans="1:24">
      <c r="A13" s="32">
        <v>9</v>
      </c>
      <c r="B13" s="33">
        <v>34301</v>
      </c>
      <c r="C13" s="34">
        <v>9030</v>
      </c>
      <c r="D13" s="34">
        <v>36.18</v>
      </c>
      <c r="E13" s="34">
        <v>188.7</v>
      </c>
      <c r="F13" s="34">
        <v>18.74</v>
      </c>
      <c r="G13" s="34">
        <v>19.16</v>
      </c>
      <c r="H13" s="34">
        <v>0.426</v>
      </c>
      <c r="I13" s="34">
        <v>3.1</v>
      </c>
      <c r="J13" s="34">
        <v>0.07</v>
      </c>
      <c r="K13" s="34">
        <v>22.31</v>
      </c>
      <c r="L13" s="34">
        <v>6.97</v>
      </c>
      <c r="M13" s="34">
        <v>7.28</v>
      </c>
      <c r="N13" s="34">
        <v>6.89</v>
      </c>
      <c r="O13" s="34">
        <v>306</v>
      </c>
      <c r="P13" s="34">
        <v>4</v>
      </c>
      <c r="Q13" s="35"/>
      <c r="R13" s="36">
        <f t="shared" si="0"/>
        <v>1429.20833333333</v>
      </c>
      <c r="S13" s="36"/>
      <c r="T13" s="36"/>
      <c r="U13" s="36"/>
      <c r="V13" s="36"/>
      <c r="W13" s="36"/>
      <c r="X13" s="36"/>
    </row>
    <row r="14" s="7" customFormat="1" ht="22" customHeight="1" spans="1:24">
      <c r="A14" s="32">
        <v>10</v>
      </c>
      <c r="B14" s="33">
        <v>34215</v>
      </c>
      <c r="C14" s="34">
        <v>9240</v>
      </c>
      <c r="D14" s="34">
        <v>17.76</v>
      </c>
      <c r="E14" s="34">
        <v>301.6</v>
      </c>
      <c r="F14" s="34">
        <v>19.73</v>
      </c>
      <c r="G14" s="34">
        <v>19.74</v>
      </c>
      <c r="H14" s="34">
        <v>0.559</v>
      </c>
      <c r="I14" s="34">
        <v>4.49</v>
      </c>
      <c r="J14" s="34">
        <v>0.092</v>
      </c>
      <c r="K14" s="34">
        <v>31.8</v>
      </c>
      <c r="L14" s="34">
        <v>7.37</v>
      </c>
      <c r="M14" s="34">
        <v>7.34</v>
      </c>
      <c r="N14" s="34">
        <v>7.03</v>
      </c>
      <c r="O14" s="34">
        <v>264</v>
      </c>
      <c r="P14" s="34">
        <v>4</v>
      </c>
      <c r="Q14" s="35"/>
      <c r="R14" s="36">
        <f t="shared" si="0"/>
        <v>1425.625</v>
      </c>
      <c r="S14" s="36"/>
      <c r="T14" s="36"/>
      <c r="U14" s="36"/>
      <c r="V14" s="36"/>
      <c r="W14" s="36"/>
      <c r="X14" s="36"/>
    </row>
    <row r="15" s="7" customFormat="1" ht="22" customHeight="1" spans="1:24">
      <c r="A15" s="32">
        <v>11</v>
      </c>
      <c r="B15" s="33">
        <v>34257</v>
      </c>
      <c r="C15" s="34">
        <v>8960</v>
      </c>
      <c r="D15" s="34">
        <v>17.28</v>
      </c>
      <c r="E15" s="34">
        <v>434.8</v>
      </c>
      <c r="F15" s="34">
        <v>22.13</v>
      </c>
      <c r="G15" s="34">
        <v>30.69</v>
      </c>
      <c r="H15" s="34">
        <v>0.361</v>
      </c>
      <c r="I15" s="34">
        <v>4.32</v>
      </c>
      <c r="J15" s="34">
        <v>0.084</v>
      </c>
      <c r="K15" s="34">
        <v>32.38</v>
      </c>
      <c r="L15" s="34">
        <v>6.41</v>
      </c>
      <c r="M15" s="34">
        <v>7.24</v>
      </c>
      <c r="N15" s="34">
        <v>6.91</v>
      </c>
      <c r="O15" s="34">
        <v>374</v>
      </c>
      <c r="P15" s="34">
        <v>6</v>
      </c>
      <c r="Q15" s="35"/>
      <c r="R15" s="36">
        <f t="shared" si="0"/>
        <v>1427.375</v>
      </c>
      <c r="S15" s="36"/>
      <c r="T15" s="36"/>
      <c r="U15" s="36"/>
      <c r="V15" s="36"/>
      <c r="W15" s="36"/>
      <c r="X15" s="36"/>
    </row>
    <row r="16" s="7" customFormat="1" ht="22" customHeight="1" spans="1:24">
      <c r="A16" s="32">
        <v>12</v>
      </c>
      <c r="B16" s="33">
        <v>34279</v>
      </c>
      <c r="C16" s="34">
        <v>9180</v>
      </c>
      <c r="D16" s="34">
        <v>17.38</v>
      </c>
      <c r="E16" s="34">
        <v>471</v>
      </c>
      <c r="F16" s="34">
        <v>25.13</v>
      </c>
      <c r="G16" s="34">
        <v>26.49</v>
      </c>
      <c r="H16" s="34">
        <v>0.505</v>
      </c>
      <c r="I16" s="34">
        <v>3.88</v>
      </c>
      <c r="J16" s="34">
        <v>0.104</v>
      </c>
      <c r="K16" s="34">
        <v>30.54</v>
      </c>
      <c r="L16" s="34">
        <v>9.26</v>
      </c>
      <c r="M16" s="34">
        <v>7.35</v>
      </c>
      <c r="N16" s="34">
        <v>7.08</v>
      </c>
      <c r="O16" s="34">
        <v>446</v>
      </c>
      <c r="P16" s="34">
        <v>5</v>
      </c>
      <c r="Q16" s="35"/>
      <c r="R16" s="36">
        <f t="shared" si="0"/>
        <v>1428.29166666667</v>
      </c>
      <c r="S16" s="36"/>
      <c r="T16" s="36"/>
      <c r="U16" s="36"/>
      <c r="V16" s="36"/>
      <c r="W16" s="36"/>
      <c r="X16" s="36"/>
    </row>
    <row r="17" s="7" customFormat="1" ht="22" customHeight="1" spans="1:24">
      <c r="A17" s="32">
        <v>13</v>
      </c>
      <c r="B17" s="33">
        <v>34288</v>
      </c>
      <c r="C17" s="34">
        <v>9670</v>
      </c>
      <c r="D17" s="34">
        <v>17.9</v>
      </c>
      <c r="E17" s="34">
        <v>389.4</v>
      </c>
      <c r="F17" s="34">
        <v>20.46</v>
      </c>
      <c r="G17" s="34">
        <v>25.29</v>
      </c>
      <c r="H17" s="34">
        <v>0.489</v>
      </c>
      <c r="I17" s="34">
        <v>4.61</v>
      </c>
      <c r="J17" s="34">
        <v>0.083</v>
      </c>
      <c r="K17" s="34">
        <v>32.51</v>
      </c>
      <c r="L17" s="34">
        <v>7.94</v>
      </c>
      <c r="M17" s="34">
        <v>7.31</v>
      </c>
      <c r="N17" s="34">
        <v>6.92</v>
      </c>
      <c r="O17" s="34">
        <v>408</v>
      </c>
      <c r="P17" s="34">
        <v>6</v>
      </c>
      <c r="Q17" s="35"/>
      <c r="R17" s="36">
        <f t="shared" si="0"/>
        <v>1428.66666666667</v>
      </c>
      <c r="S17" s="36"/>
      <c r="T17" s="36"/>
      <c r="U17" s="36"/>
      <c r="V17" s="36"/>
      <c r="W17" s="36"/>
      <c r="X17" s="36"/>
    </row>
    <row r="18" s="7" customFormat="1" ht="22" customHeight="1" spans="1:24">
      <c r="A18" s="32">
        <v>14</v>
      </c>
      <c r="B18" s="33">
        <v>34247</v>
      </c>
      <c r="C18" s="34">
        <v>9470</v>
      </c>
      <c r="D18" s="34">
        <v>17.18</v>
      </c>
      <c r="E18" s="34">
        <v>466.7</v>
      </c>
      <c r="F18" s="34">
        <v>24.41</v>
      </c>
      <c r="G18" s="34">
        <v>26.76</v>
      </c>
      <c r="H18" s="34">
        <v>0.455</v>
      </c>
      <c r="I18" s="34">
        <v>8.39</v>
      </c>
      <c r="J18" s="34">
        <v>0.105</v>
      </c>
      <c r="K18" s="34">
        <v>38.65</v>
      </c>
      <c r="L18" s="34">
        <v>9.07</v>
      </c>
      <c r="M18" s="34">
        <v>7.26</v>
      </c>
      <c r="N18" s="34">
        <v>6.93</v>
      </c>
      <c r="O18" s="34">
        <v>440</v>
      </c>
      <c r="P18" s="34">
        <v>5</v>
      </c>
      <c r="Q18" s="35"/>
      <c r="R18" s="36">
        <f t="shared" si="0"/>
        <v>1426.95833333333</v>
      </c>
      <c r="S18" s="36"/>
      <c r="T18" s="36"/>
      <c r="U18" s="36"/>
      <c r="V18" s="36"/>
      <c r="W18" s="36"/>
      <c r="X18" s="36"/>
    </row>
    <row r="19" s="7" customFormat="1" ht="22" customHeight="1" spans="1:24">
      <c r="A19" s="32">
        <v>15</v>
      </c>
      <c r="B19" s="33">
        <v>34284</v>
      </c>
      <c r="C19" s="34">
        <v>9370</v>
      </c>
      <c r="D19" s="34">
        <v>17.88</v>
      </c>
      <c r="E19" s="34">
        <v>188.3</v>
      </c>
      <c r="F19" s="34">
        <v>20.18</v>
      </c>
      <c r="G19" s="34">
        <v>27.26</v>
      </c>
      <c r="H19" s="34">
        <v>0.507</v>
      </c>
      <c r="I19" s="34">
        <v>3.85</v>
      </c>
      <c r="J19" s="34">
        <v>0.096</v>
      </c>
      <c r="K19" s="34">
        <v>28.63</v>
      </c>
      <c r="L19" s="34">
        <v>8.56</v>
      </c>
      <c r="M19" s="34">
        <v>7.21</v>
      </c>
      <c r="N19" s="34">
        <v>6.89</v>
      </c>
      <c r="O19" s="34">
        <v>206</v>
      </c>
      <c r="P19" s="34">
        <v>4</v>
      </c>
      <c r="Q19" s="35"/>
      <c r="R19" s="36">
        <f t="shared" si="0"/>
        <v>1428.5</v>
      </c>
      <c r="S19" s="36"/>
      <c r="T19" s="36"/>
      <c r="U19" s="36"/>
      <c r="V19" s="36"/>
      <c r="W19" s="36"/>
      <c r="X19" s="36"/>
    </row>
    <row r="20" s="7" customFormat="1" ht="22" customHeight="1" spans="1:24">
      <c r="A20" s="32">
        <v>16</v>
      </c>
      <c r="B20" s="33">
        <v>34287</v>
      </c>
      <c r="C20" s="34">
        <v>9670</v>
      </c>
      <c r="D20" s="34">
        <v>17.64</v>
      </c>
      <c r="E20" s="34">
        <v>862.3</v>
      </c>
      <c r="F20" s="34">
        <v>20.16</v>
      </c>
      <c r="G20" s="34">
        <v>29.9</v>
      </c>
      <c r="H20" s="34">
        <v>0.087</v>
      </c>
      <c r="I20" s="34">
        <v>6.02</v>
      </c>
      <c r="J20" s="34">
        <v>0.087</v>
      </c>
      <c r="K20" s="34">
        <v>36.98</v>
      </c>
      <c r="L20" s="34">
        <v>7.43</v>
      </c>
      <c r="M20" s="34">
        <v>7.34</v>
      </c>
      <c r="N20" s="34">
        <v>7.08</v>
      </c>
      <c r="O20" s="34">
        <v>443</v>
      </c>
      <c r="P20" s="34">
        <v>4</v>
      </c>
      <c r="Q20" s="35"/>
      <c r="R20" s="36">
        <f t="shared" si="0"/>
        <v>1428.625</v>
      </c>
      <c r="S20" s="36"/>
      <c r="T20" s="36"/>
      <c r="U20" s="36"/>
      <c r="V20" s="36"/>
      <c r="W20" s="36"/>
      <c r="X20" s="36"/>
    </row>
    <row r="21" s="7" customFormat="1" ht="22" customHeight="1" spans="1:24">
      <c r="A21" s="32">
        <v>17</v>
      </c>
      <c r="B21" s="33">
        <v>34233</v>
      </c>
      <c r="C21" s="34">
        <v>9610</v>
      </c>
      <c r="D21" s="34">
        <v>35.48</v>
      </c>
      <c r="E21" s="34">
        <v>371.8</v>
      </c>
      <c r="F21" s="34">
        <v>20.13</v>
      </c>
      <c r="G21" s="34">
        <v>28.31</v>
      </c>
      <c r="H21" s="34">
        <v>0.498</v>
      </c>
      <c r="I21" s="34">
        <v>4.03</v>
      </c>
      <c r="J21" s="34">
        <v>0.076</v>
      </c>
      <c r="K21" s="34">
        <v>33.63</v>
      </c>
      <c r="L21" s="34">
        <v>7.45</v>
      </c>
      <c r="M21" s="34">
        <v>7.34</v>
      </c>
      <c r="N21" s="34">
        <v>7.09</v>
      </c>
      <c r="O21" s="34">
        <v>242</v>
      </c>
      <c r="P21" s="34">
        <v>6</v>
      </c>
      <c r="Q21" s="35"/>
      <c r="R21" s="36">
        <f t="shared" si="0"/>
        <v>1426.375</v>
      </c>
      <c r="S21" s="36"/>
      <c r="T21" s="36"/>
      <c r="U21" s="36"/>
      <c r="V21" s="36"/>
      <c r="W21" s="36"/>
      <c r="X21" s="36"/>
    </row>
    <row r="22" s="7" customFormat="1" ht="22" customHeight="1" spans="1:24">
      <c r="A22" s="32">
        <v>18</v>
      </c>
      <c r="B22" s="33">
        <v>33584</v>
      </c>
      <c r="C22" s="34">
        <v>9250</v>
      </c>
      <c r="D22" s="34">
        <v>18.16</v>
      </c>
      <c r="E22" s="34">
        <v>346.5</v>
      </c>
      <c r="F22" s="34">
        <v>19.83</v>
      </c>
      <c r="G22" s="34">
        <v>32.64</v>
      </c>
      <c r="H22" s="34">
        <v>0.446</v>
      </c>
      <c r="I22" s="34">
        <v>6.44</v>
      </c>
      <c r="J22" s="34">
        <v>0.093</v>
      </c>
      <c r="K22" s="34">
        <v>39.24</v>
      </c>
      <c r="L22" s="34">
        <v>8.18</v>
      </c>
      <c r="M22" s="34">
        <v>7.33</v>
      </c>
      <c r="N22" s="34">
        <v>6.92</v>
      </c>
      <c r="O22" s="34">
        <v>312</v>
      </c>
      <c r="P22" s="34">
        <v>5</v>
      </c>
      <c r="Q22" s="35"/>
      <c r="R22" s="36">
        <f t="shared" si="0"/>
        <v>1399.33333333333</v>
      </c>
      <c r="S22" s="36"/>
      <c r="T22" s="36"/>
      <c r="U22" s="36"/>
      <c r="V22" s="36"/>
      <c r="W22" s="36"/>
      <c r="X22" s="36"/>
    </row>
    <row r="23" s="7" customFormat="1" ht="22" customHeight="1" spans="1:24">
      <c r="A23" s="32">
        <v>19</v>
      </c>
      <c r="B23" s="33">
        <v>34232</v>
      </c>
      <c r="C23" s="34">
        <v>9840</v>
      </c>
      <c r="D23" s="34">
        <v>17.04</v>
      </c>
      <c r="E23" s="34">
        <v>314.3</v>
      </c>
      <c r="F23" s="34">
        <v>21.16</v>
      </c>
      <c r="G23" s="34">
        <v>29.37</v>
      </c>
      <c r="H23" s="34">
        <v>0.511</v>
      </c>
      <c r="I23" s="34">
        <v>5.64</v>
      </c>
      <c r="J23" s="34">
        <v>0.091</v>
      </c>
      <c r="K23" s="34">
        <v>31.98</v>
      </c>
      <c r="L23" s="34">
        <v>7.92</v>
      </c>
      <c r="M23" s="34">
        <v>7.31</v>
      </c>
      <c r="N23" s="34">
        <v>7.06</v>
      </c>
      <c r="O23" s="34">
        <v>394</v>
      </c>
      <c r="P23" s="34">
        <v>6</v>
      </c>
      <c r="Q23" s="35"/>
      <c r="R23" s="36">
        <f t="shared" si="0"/>
        <v>1426.33333333333</v>
      </c>
      <c r="S23" s="36"/>
      <c r="T23" s="36"/>
      <c r="U23" s="36"/>
      <c r="V23" s="36"/>
      <c r="W23" s="36"/>
      <c r="X23" s="36"/>
    </row>
    <row r="24" s="7" customFormat="1" ht="22" customHeight="1" spans="1:24">
      <c r="A24" s="32">
        <v>20</v>
      </c>
      <c r="B24" s="33">
        <v>34251</v>
      </c>
      <c r="C24" s="34">
        <v>9970</v>
      </c>
      <c r="D24" s="34">
        <v>35.2</v>
      </c>
      <c r="E24" s="34">
        <v>298.4</v>
      </c>
      <c r="F24" s="34">
        <v>21.44</v>
      </c>
      <c r="G24" s="34">
        <v>28.63</v>
      </c>
      <c r="H24" s="34">
        <v>0.576</v>
      </c>
      <c r="I24" s="34">
        <v>3.67</v>
      </c>
      <c r="J24" s="34">
        <v>0.092</v>
      </c>
      <c r="K24" s="34">
        <v>31.23</v>
      </c>
      <c r="L24" s="34">
        <v>8.31</v>
      </c>
      <c r="M24" s="34">
        <v>7.26</v>
      </c>
      <c r="N24" s="34">
        <v>6.87</v>
      </c>
      <c r="O24" s="34">
        <v>446</v>
      </c>
      <c r="P24" s="34">
        <v>4</v>
      </c>
      <c r="Q24" s="35"/>
      <c r="R24" s="36">
        <f t="shared" si="0"/>
        <v>1427.125</v>
      </c>
      <c r="S24" s="36"/>
      <c r="T24" s="36"/>
      <c r="U24" s="36"/>
      <c r="V24" s="36"/>
      <c r="W24" s="36"/>
      <c r="X24" s="36"/>
    </row>
    <row r="25" s="7" customFormat="1" ht="22" customHeight="1" spans="1:24">
      <c r="A25" s="32">
        <v>21</v>
      </c>
      <c r="B25" s="33">
        <v>34344</v>
      </c>
      <c r="C25" s="34">
        <v>10610</v>
      </c>
      <c r="D25" s="34">
        <v>18.18</v>
      </c>
      <c r="E25" s="34">
        <v>358.6</v>
      </c>
      <c r="F25" s="34">
        <v>20.13</v>
      </c>
      <c r="G25" s="34">
        <v>31.43</v>
      </c>
      <c r="H25" s="34">
        <v>0.361</v>
      </c>
      <c r="I25" s="34">
        <v>7.96</v>
      </c>
      <c r="J25" s="34">
        <v>0.108</v>
      </c>
      <c r="K25" s="34">
        <v>40.55</v>
      </c>
      <c r="L25" s="34">
        <v>8.11</v>
      </c>
      <c r="M25" s="34">
        <v>7.32</v>
      </c>
      <c r="N25" s="34">
        <v>7.08</v>
      </c>
      <c r="O25" s="34">
        <v>394</v>
      </c>
      <c r="P25" s="34">
        <v>6</v>
      </c>
      <c r="Q25" s="35"/>
      <c r="R25" s="36">
        <f t="shared" si="0"/>
        <v>1431</v>
      </c>
      <c r="S25" s="36"/>
      <c r="T25" s="36"/>
      <c r="U25" s="36"/>
      <c r="V25" s="36"/>
      <c r="W25" s="36"/>
      <c r="X25" s="36"/>
    </row>
    <row r="26" s="7" customFormat="1" ht="22" customHeight="1" spans="1:24">
      <c r="A26" s="32">
        <v>22</v>
      </c>
      <c r="B26" s="33">
        <v>34210</v>
      </c>
      <c r="C26" s="34">
        <v>10350</v>
      </c>
      <c r="D26" s="34">
        <v>17.42</v>
      </c>
      <c r="E26" s="34">
        <v>406.3</v>
      </c>
      <c r="F26" s="34">
        <v>21.58</v>
      </c>
      <c r="G26" s="34">
        <v>33.36</v>
      </c>
      <c r="H26" s="34">
        <v>0.455</v>
      </c>
      <c r="I26" s="34">
        <v>10.03</v>
      </c>
      <c r="J26" s="34">
        <v>0.093</v>
      </c>
      <c r="K26" s="34">
        <v>53.45</v>
      </c>
      <c r="L26" s="34">
        <v>9.42</v>
      </c>
      <c r="M26" s="34">
        <v>7.28</v>
      </c>
      <c r="N26" s="34">
        <v>6.87</v>
      </c>
      <c r="O26" s="34">
        <v>543</v>
      </c>
      <c r="P26" s="34">
        <v>6</v>
      </c>
      <c r="Q26" s="35"/>
      <c r="R26" s="36">
        <f t="shared" si="0"/>
        <v>1425.41666666667</v>
      </c>
      <c r="S26" s="36"/>
      <c r="T26" s="36"/>
      <c r="U26" s="36"/>
      <c r="V26" s="36"/>
      <c r="W26" s="36"/>
      <c r="X26" s="36"/>
    </row>
    <row r="27" s="7" customFormat="1" ht="22" customHeight="1" spans="1:24">
      <c r="A27" s="32">
        <v>23</v>
      </c>
      <c r="B27" s="33">
        <v>34266</v>
      </c>
      <c r="C27" s="34">
        <v>10400</v>
      </c>
      <c r="D27" s="34">
        <v>17.38</v>
      </c>
      <c r="E27" s="34">
        <v>371.6</v>
      </c>
      <c r="F27" s="34">
        <v>22.48</v>
      </c>
      <c r="G27" s="34">
        <v>33.45</v>
      </c>
      <c r="H27" s="34">
        <v>0.486</v>
      </c>
      <c r="I27" s="34">
        <v>6.26</v>
      </c>
      <c r="J27" s="34">
        <v>0.103</v>
      </c>
      <c r="K27" s="34">
        <v>38.73</v>
      </c>
      <c r="L27" s="34">
        <v>8.21</v>
      </c>
      <c r="M27" s="34">
        <v>7.35</v>
      </c>
      <c r="N27" s="34">
        <v>6.94</v>
      </c>
      <c r="O27" s="34">
        <v>339</v>
      </c>
      <c r="P27" s="34">
        <v>6</v>
      </c>
      <c r="Q27" s="35"/>
      <c r="R27" s="36">
        <f t="shared" si="0"/>
        <v>1427.75</v>
      </c>
      <c r="S27" s="36"/>
      <c r="T27" s="36"/>
      <c r="U27" s="36"/>
      <c r="V27" s="36"/>
      <c r="W27" s="36"/>
      <c r="X27" s="36"/>
    </row>
    <row r="28" s="7" customFormat="1" ht="22" customHeight="1" spans="1:24">
      <c r="A28" s="32">
        <v>24</v>
      </c>
      <c r="B28" s="33">
        <v>34311</v>
      </c>
      <c r="C28" s="34">
        <v>8640</v>
      </c>
      <c r="D28" s="34">
        <v>37.02</v>
      </c>
      <c r="E28" s="34">
        <v>328.6</v>
      </c>
      <c r="F28" s="34">
        <v>20.13</v>
      </c>
      <c r="G28" s="34">
        <v>31.58</v>
      </c>
      <c r="H28" s="34">
        <v>0.564</v>
      </c>
      <c r="I28" s="34">
        <v>5.58</v>
      </c>
      <c r="J28" s="34">
        <v>0.1</v>
      </c>
      <c r="K28" s="34">
        <v>33.55</v>
      </c>
      <c r="L28" s="34">
        <v>6.14</v>
      </c>
      <c r="M28" s="34">
        <v>7.31</v>
      </c>
      <c r="N28" s="34">
        <v>7.06</v>
      </c>
      <c r="O28" s="34">
        <v>408</v>
      </c>
      <c r="P28" s="34">
        <v>4</v>
      </c>
      <c r="Q28" s="35"/>
      <c r="R28" s="36">
        <f t="shared" si="0"/>
        <v>1429.625</v>
      </c>
      <c r="S28" s="36"/>
      <c r="T28" s="36"/>
      <c r="U28" s="36"/>
      <c r="V28" s="36"/>
      <c r="W28" s="36"/>
      <c r="X28" s="36"/>
    </row>
    <row r="29" s="7" customFormat="1" ht="22" customHeight="1" spans="1:24">
      <c r="A29" s="32">
        <v>25</v>
      </c>
      <c r="B29" s="33">
        <v>34260</v>
      </c>
      <c r="C29" s="34">
        <v>9280</v>
      </c>
      <c r="D29" s="34">
        <v>18.1</v>
      </c>
      <c r="E29" s="34">
        <v>558.3</v>
      </c>
      <c r="F29" s="34">
        <v>24.48</v>
      </c>
      <c r="G29" s="34">
        <v>30.59</v>
      </c>
      <c r="H29" s="34">
        <v>0.322</v>
      </c>
      <c r="I29" s="34">
        <v>6.12</v>
      </c>
      <c r="J29" s="34">
        <v>0.12</v>
      </c>
      <c r="K29" s="34">
        <v>30.59</v>
      </c>
      <c r="L29" s="34">
        <v>6.73</v>
      </c>
      <c r="M29" s="34">
        <v>7.25</v>
      </c>
      <c r="N29" s="34">
        <v>6.84</v>
      </c>
      <c r="O29" s="34">
        <v>425</v>
      </c>
      <c r="P29" s="34">
        <v>5</v>
      </c>
      <c r="Q29" s="35"/>
      <c r="R29" s="36">
        <f t="shared" si="0"/>
        <v>1427.5</v>
      </c>
      <c r="S29" s="36"/>
      <c r="T29" s="36"/>
      <c r="U29" s="36"/>
      <c r="V29" s="36"/>
      <c r="W29" s="36"/>
      <c r="X29" s="36"/>
    </row>
    <row r="30" s="7" customFormat="1" ht="22" customHeight="1" spans="1:24">
      <c r="A30" s="32">
        <v>26</v>
      </c>
      <c r="B30" s="33">
        <v>34659</v>
      </c>
      <c r="C30" s="34">
        <v>8250</v>
      </c>
      <c r="D30" s="34">
        <v>16.96</v>
      </c>
      <c r="E30" s="34">
        <v>531.7</v>
      </c>
      <c r="F30" s="34">
        <v>25.73</v>
      </c>
      <c r="G30" s="34">
        <v>28.89</v>
      </c>
      <c r="H30" s="34">
        <v>0.539</v>
      </c>
      <c r="I30" s="34">
        <v>6.65</v>
      </c>
      <c r="J30" s="34">
        <v>0.121</v>
      </c>
      <c r="K30" s="34">
        <v>43.1</v>
      </c>
      <c r="L30" s="34">
        <v>8.58</v>
      </c>
      <c r="M30" s="34">
        <v>7.29</v>
      </c>
      <c r="N30" s="34">
        <v>7.04</v>
      </c>
      <c r="O30" s="34">
        <v>446</v>
      </c>
      <c r="P30" s="34">
        <v>4</v>
      </c>
      <c r="Q30" s="35"/>
      <c r="R30" s="36">
        <f t="shared" si="0"/>
        <v>1444.125</v>
      </c>
      <c r="S30" s="36"/>
      <c r="T30" s="36"/>
      <c r="U30" s="36"/>
      <c r="V30" s="36"/>
      <c r="W30" s="36"/>
      <c r="X30" s="36"/>
    </row>
    <row r="31" s="7" customFormat="1" ht="22" customHeight="1" spans="1:24">
      <c r="A31" s="32">
        <v>27</v>
      </c>
      <c r="B31" s="33">
        <v>34250</v>
      </c>
      <c r="C31" s="34">
        <v>10300</v>
      </c>
      <c r="D31" s="34">
        <v>18.4</v>
      </c>
      <c r="E31" s="34">
        <v>241.2</v>
      </c>
      <c r="F31" s="34">
        <v>27.78</v>
      </c>
      <c r="G31" s="34">
        <v>27.36</v>
      </c>
      <c r="H31" s="34">
        <v>0.307</v>
      </c>
      <c r="I31" s="34">
        <v>3.5</v>
      </c>
      <c r="J31" s="34">
        <v>0.103</v>
      </c>
      <c r="K31" s="34">
        <v>29.91</v>
      </c>
      <c r="L31" s="34">
        <v>7.71</v>
      </c>
      <c r="M31" s="34">
        <v>7.31</v>
      </c>
      <c r="N31" s="34">
        <v>6.94</v>
      </c>
      <c r="O31" s="34">
        <v>483</v>
      </c>
      <c r="P31" s="34">
        <v>5</v>
      </c>
      <c r="Q31" s="35"/>
      <c r="R31" s="36">
        <f t="shared" si="0"/>
        <v>1427.08333333333</v>
      </c>
      <c r="S31" s="36"/>
      <c r="T31" s="36"/>
      <c r="U31" s="36"/>
      <c r="V31" s="36"/>
      <c r="W31" s="36"/>
      <c r="X31" s="36"/>
    </row>
    <row r="32" s="7" customFormat="1" ht="22" customHeight="1" spans="1:24">
      <c r="A32" s="32">
        <v>28</v>
      </c>
      <c r="B32" s="33">
        <v>34266</v>
      </c>
      <c r="C32" s="34">
        <v>10180</v>
      </c>
      <c r="D32" s="34">
        <v>35.44</v>
      </c>
      <c r="E32" s="34">
        <v>386.4</v>
      </c>
      <c r="F32" s="34">
        <v>22.73</v>
      </c>
      <c r="G32" s="34">
        <v>32.32</v>
      </c>
      <c r="H32" s="34">
        <v>0.577</v>
      </c>
      <c r="I32" s="34">
        <v>4.87</v>
      </c>
      <c r="J32" s="34">
        <v>0.11</v>
      </c>
      <c r="K32" s="34">
        <v>34.76</v>
      </c>
      <c r="L32" s="34">
        <v>9.92</v>
      </c>
      <c r="M32" s="34">
        <v>7.35</v>
      </c>
      <c r="N32" s="34">
        <v>7.04</v>
      </c>
      <c r="O32" s="34">
        <v>312</v>
      </c>
      <c r="P32" s="34">
        <v>5</v>
      </c>
      <c r="Q32" s="35"/>
      <c r="R32" s="36">
        <f t="shared" si="0"/>
        <v>1427.75</v>
      </c>
      <c r="S32" s="36"/>
      <c r="T32" s="36"/>
      <c r="U32" s="36"/>
      <c r="V32" s="36"/>
      <c r="W32" s="36"/>
      <c r="X32" s="36"/>
    </row>
    <row r="33" s="7" customFormat="1" ht="22" customHeight="1" spans="1:24">
      <c r="A33" s="32">
        <v>29</v>
      </c>
      <c r="B33" s="33">
        <v>34309</v>
      </c>
      <c r="C33" s="34">
        <v>10130</v>
      </c>
      <c r="D33" s="34">
        <v>17.48</v>
      </c>
      <c r="E33" s="34">
        <v>451.6</v>
      </c>
      <c r="F33" s="34">
        <v>20.86</v>
      </c>
      <c r="G33" s="34">
        <v>34.17</v>
      </c>
      <c r="H33" s="34">
        <v>0.372</v>
      </c>
      <c r="I33" s="34">
        <v>7.06</v>
      </c>
      <c r="J33" s="34">
        <v>0.12</v>
      </c>
      <c r="K33" s="34">
        <v>43.94</v>
      </c>
      <c r="L33" s="34">
        <v>7.95</v>
      </c>
      <c r="M33" s="34">
        <v>7.28</v>
      </c>
      <c r="N33" s="34">
        <v>6.91</v>
      </c>
      <c r="O33" s="34">
        <v>435</v>
      </c>
      <c r="P33" s="34">
        <v>4</v>
      </c>
      <c r="Q33" s="35"/>
      <c r="R33" s="36">
        <f t="shared" si="0"/>
        <v>1429.54166666667</v>
      </c>
      <c r="S33" s="36"/>
      <c r="T33" s="36"/>
      <c r="U33" s="36"/>
      <c r="V33" s="36"/>
      <c r="W33" s="36"/>
      <c r="X33" s="36"/>
    </row>
    <row r="34" s="7" customFormat="1" ht="22" customHeight="1" spans="1:24">
      <c r="A34" s="32">
        <v>30</v>
      </c>
      <c r="B34" s="33">
        <v>34235</v>
      </c>
      <c r="C34" s="34">
        <v>10340</v>
      </c>
      <c r="D34" s="34">
        <v>18.28</v>
      </c>
      <c r="E34" s="34">
        <v>428.3</v>
      </c>
      <c r="F34" s="34">
        <v>21.49</v>
      </c>
      <c r="G34" s="34">
        <v>35.72</v>
      </c>
      <c r="H34" s="34">
        <v>0.396</v>
      </c>
      <c r="I34" s="34">
        <v>7.4</v>
      </c>
      <c r="J34" s="34">
        <v>0.097</v>
      </c>
      <c r="K34" s="34">
        <v>42.99</v>
      </c>
      <c r="L34" s="34">
        <v>9.26</v>
      </c>
      <c r="M34" s="34">
        <v>7.31</v>
      </c>
      <c r="N34" s="34">
        <v>6.89</v>
      </c>
      <c r="O34" s="34">
        <v>413</v>
      </c>
      <c r="P34" s="34">
        <v>4</v>
      </c>
      <c r="Q34" s="35"/>
      <c r="R34" s="36">
        <f t="shared" si="0"/>
        <v>1426.45833333333</v>
      </c>
      <c r="S34" s="36"/>
      <c r="T34" s="36"/>
      <c r="U34" s="36"/>
      <c r="V34" s="36"/>
      <c r="W34" s="36"/>
      <c r="X34" s="36"/>
    </row>
    <row r="35" s="7" customFormat="1" ht="22" customHeight="1" spans="1:24">
      <c r="A35" s="32">
        <v>31</v>
      </c>
      <c r="B35" s="38">
        <v>34237</v>
      </c>
      <c r="C35" s="39">
        <v>10290</v>
      </c>
      <c r="D35" s="39">
        <v>17.86</v>
      </c>
      <c r="E35" s="40">
        <v>298.3</v>
      </c>
      <c r="F35" s="39">
        <v>20.46</v>
      </c>
      <c r="G35" s="40">
        <v>32.66</v>
      </c>
      <c r="H35" s="39">
        <v>0.388</v>
      </c>
      <c r="I35" s="40">
        <v>4</v>
      </c>
      <c r="J35" s="39">
        <v>0.089</v>
      </c>
      <c r="K35" s="40">
        <v>36.81</v>
      </c>
      <c r="L35" s="39">
        <v>9.49</v>
      </c>
      <c r="M35" s="40">
        <v>7.25</v>
      </c>
      <c r="N35" s="39">
        <v>6.86</v>
      </c>
      <c r="O35" s="40">
        <v>491</v>
      </c>
      <c r="P35" s="39">
        <v>4</v>
      </c>
      <c r="Q35" s="35"/>
      <c r="R35" s="36">
        <f t="shared" si="0"/>
        <v>1426.54166666667</v>
      </c>
      <c r="S35" s="36"/>
      <c r="T35" s="36"/>
      <c r="U35" s="36"/>
      <c r="V35" s="36"/>
      <c r="W35" s="36"/>
      <c r="X35" s="36"/>
    </row>
    <row r="36" s="27" customFormat="1" ht="22" customHeight="1" spans="1:24">
      <c r="A36" s="16" t="s">
        <v>21</v>
      </c>
      <c r="B36" s="19">
        <f>SUM(B5:B35)</f>
        <v>1061873</v>
      </c>
      <c r="C36" s="53">
        <f>SUM(C5:C35)</f>
        <v>293690</v>
      </c>
      <c r="D36" s="55">
        <f>SUM(D5:D35)</f>
        <v>669.86</v>
      </c>
      <c r="E36" s="21">
        <f>AVERAGE(E5:E35)</f>
        <v>352.961290322581</v>
      </c>
      <c r="F36" s="21">
        <f t="shared" ref="F36:R36" si="1">AVERAGE(F5:F35)</f>
        <v>21.2209677419355</v>
      </c>
      <c r="G36" s="21">
        <f t="shared" si="1"/>
        <v>26.0374193548387</v>
      </c>
      <c r="H36" s="21">
        <f t="shared" si="1"/>
        <v>0.449516129032258</v>
      </c>
      <c r="I36" s="21">
        <f t="shared" si="1"/>
        <v>4.95741935483871</v>
      </c>
      <c r="J36" s="21">
        <f t="shared" si="1"/>
        <v>0.103483870967742</v>
      </c>
      <c r="K36" s="21">
        <f t="shared" si="1"/>
        <v>32.0474193548387</v>
      </c>
      <c r="L36" s="21">
        <f t="shared" si="1"/>
        <v>7.74806451612903</v>
      </c>
      <c r="M36" s="21">
        <f t="shared" si="1"/>
        <v>7.30322580645161</v>
      </c>
      <c r="N36" s="21">
        <f t="shared" si="1"/>
        <v>6.97</v>
      </c>
      <c r="O36" s="21">
        <f t="shared" si="1"/>
        <v>346.129032258065</v>
      </c>
      <c r="P36" s="21">
        <f t="shared" si="1"/>
        <v>4.7741935483871</v>
      </c>
      <c r="Q36" s="21"/>
      <c r="R36" s="21"/>
      <c r="S36" s="36" t="e">
        <f t="shared" ref="S36:X36" si="2">AVERAGE(S5:S35)</f>
        <v>#DIV/0!</v>
      </c>
      <c r="T36" s="36" t="e">
        <f t="shared" si="2"/>
        <v>#DIV/0!</v>
      </c>
      <c r="U36" s="36" t="e">
        <f t="shared" si="2"/>
        <v>#DIV/0!</v>
      </c>
      <c r="V36" s="36"/>
      <c r="W36" s="36" t="e">
        <f t="shared" si="2"/>
        <v>#DIV/0!</v>
      </c>
      <c r="X36" s="36" t="e">
        <f t="shared" si="2"/>
        <v>#DIV/0!</v>
      </c>
    </row>
    <row r="37" s="8" customFormat="1" ht="22" customHeight="1" spans="1:24">
      <c r="C37" s="54" t="s">
        <v>22</v>
      </c>
      <c r="D37" s="42"/>
      <c r="G37" s="43"/>
      <c r="H37" s="43"/>
      <c r="I37" s="43"/>
      <c r="L37" s="44" t="s">
        <v>23</v>
      </c>
      <c r="M37" s="44"/>
      <c r="U37" s="42" t="s">
        <v>24</v>
      </c>
      <c r="V37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7:M37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6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topLeftCell="A10" workbookViewId="0">
      <selection activeCell="D25" sqref="D25:D34"/>
    </sheetView>
  </sheetViews>
  <sheetFormatPr defaultColWidth="9" defaultRowHeight="13.5"/>
  <cols>
    <col min="1" max="1" width="4.375" style="7" customWidth="1"/>
    <col min="2" max="2" width="9.75" customWidth="1"/>
    <col min="3" max="3" width="9" style="48" customWidth="1"/>
    <col min="4" max="6" width="7.375" customWidth="1"/>
    <col min="7" max="8" width="6.625" customWidth="1"/>
    <col min="9" max="12" width="6.75833333333333" customWidth="1"/>
    <col min="13" max="14" width="6.625" customWidth="1"/>
    <col min="15" max="16" width="7.375" customWidth="1"/>
    <col min="17" max="17" width="6.625" customWidth="1"/>
    <col min="18" max="18" width="9.875" customWidth="1"/>
    <col min="19" max="24" width="12.3833333333333" customWidth="1"/>
  </cols>
  <sheetData>
    <row r="1" ht="36" customHeight="1" spans="1:24">
      <c r="A1" s="28" t="s">
        <v>32</v>
      </c>
      <c r="B1" s="28"/>
      <c r="C1" s="49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customFormat="1" ht="22" customHeight="1" spans="1:24">
      <c r="A2" s="16" t="s">
        <v>1</v>
      </c>
      <c r="B2" s="15" t="s">
        <v>2</v>
      </c>
      <c r="C2" s="50" t="s">
        <v>3</v>
      </c>
      <c r="D2" s="15" t="s">
        <v>4</v>
      </c>
      <c r="E2" s="16" t="s">
        <v>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 t="s">
        <v>6</v>
      </c>
      <c r="T2" s="16"/>
      <c r="U2" s="16"/>
      <c r="V2" s="16"/>
      <c r="W2" s="16"/>
      <c r="X2" s="16"/>
    </row>
    <row r="3" s="7" customFormat="1" ht="22" customHeight="1" spans="1:24">
      <c r="A3" s="16"/>
      <c r="B3" s="15"/>
      <c r="C3" s="50"/>
      <c r="D3" s="15"/>
      <c r="E3" s="16" t="s">
        <v>7</v>
      </c>
      <c r="F3" s="16"/>
      <c r="G3" s="16" t="s">
        <v>8</v>
      </c>
      <c r="H3" s="16"/>
      <c r="I3" s="16" t="s">
        <v>9</v>
      </c>
      <c r="J3" s="16"/>
      <c r="K3" s="16" t="s">
        <v>10</v>
      </c>
      <c r="L3" s="16"/>
      <c r="M3" s="16" t="s">
        <v>11</v>
      </c>
      <c r="N3" s="16"/>
      <c r="O3" s="16" t="s">
        <v>12</v>
      </c>
      <c r="P3" s="16"/>
      <c r="Q3" s="16" t="s">
        <v>13</v>
      </c>
      <c r="R3" s="16"/>
      <c r="S3" s="17" t="s">
        <v>14</v>
      </c>
      <c r="T3" s="18" t="s">
        <v>15</v>
      </c>
      <c r="U3" s="18" t="s">
        <v>11</v>
      </c>
      <c r="V3" s="18" t="s">
        <v>16</v>
      </c>
      <c r="W3" s="18" t="s">
        <v>17</v>
      </c>
      <c r="X3" s="18" t="s">
        <v>18</v>
      </c>
    </row>
    <row r="4" s="7" customFormat="1" ht="22" customHeight="1" spans="1:24">
      <c r="A4" s="16"/>
      <c r="B4" s="15"/>
      <c r="C4" s="50"/>
      <c r="D4" s="15"/>
      <c r="E4" s="16" t="s">
        <v>19</v>
      </c>
      <c r="F4" s="16" t="s">
        <v>20</v>
      </c>
      <c r="G4" s="16" t="s">
        <v>19</v>
      </c>
      <c r="H4" s="16" t="s">
        <v>20</v>
      </c>
      <c r="I4" s="16" t="s">
        <v>19</v>
      </c>
      <c r="J4" s="16" t="s">
        <v>20</v>
      </c>
      <c r="K4" s="16" t="s">
        <v>19</v>
      </c>
      <c r="L4" s="16" t="s">
        <v>20</v>
      </c>
      <c r="M4" s="16" t="s">
        <v>19</v>
      </c>
      <c r="N4" s="16" t="s">
        <v>20</v>
      </c>
      <c r="O4" s="16" t="s">
        <v>19</v>
      </c>
      <c r="P4" s="16" t="s">
        <v>20</v>
      </c>
      <c r="Q4" s="16" t="s">
        <v>19</v>
      </c>
      <c r="R4" s="16" t="s">
        <v>20</v>
      </c>
      <c r="S4" s="17" t="s">
        <v>20</v>
      </c>
      <c r="T4" s="17" t="s">
        <v>20</v>
      </c>
      <c r="U4" s="17" t="s">
        <v>20</v>
      </c>
      <c r="V4" s="17" t="s">
        <v>20</v>
      </c>
      <c r="W4" s="17" t="s">
        <v>20</v>
      </c>
      <c r="X4" s="17" t="s">
        <v>20</v>
      </c>
    </row>
    <row r="5" s="7" customFormat="1" ht="22" customHeight="1" spans="1:24">
      <c r="A5" s="32">
        <v>1</v>
      </c>
      <c r="B5" s="33">
        <v>34253</v>
      </c>
      <c r="C5" s="34">
        <v>10230</v>
      </c>
      <c r="D5" s="34">
        <v>17.06</v>
      </c>
      <c r="E5" s="34">
        <v>326.8</v>
      </c>
      <c r="F5" s="34">
        <v>19.94</v>
      </c>
      <c r="G5" s="34">
        <v>34.64</v>
      </c>
      <c r="H5" s="34">
        <v>0.495</v>
      </c>
      <c r="I5" s="34">
        <v>4.84</v>
      </c>
      <c r="J5" s="34">
        <v>0.129</v>
      </c>
      <c r="K5" s="34">
        <v>37.58</v>
      </c>
      <c r="L5" s="34">
        <v>9.38</v>
      </c>
      <c r="M5" s="34">
        <v>7.23</v>
      </c>
      <c r="N5" s="34">
        <v>6.89</v>
      </c>
      <c r="O5" s="34">
        <v>486</v>
      </c>
      <c r="P5" s="34">
        <v>4</v>
      </c>
      <c r="Q5" s="35"/>
      <c r="R5" s="36">
        <f>B5/24</f>
        <v>1427.20833333333</v>
      </c>
      <c r="S5" s="36"/>
      <c r="T5" s="36"/>
      <c r="U5" s="36"/>
      <c r="V5" s="36"/>
      <c r="W5" s="36"/>
      <c r="X5" s="36"/>
    </row>
    <row r="6" s="7" customFormat="1" ht="22" customHeight="1" spans="1:24">
      <c r="A6" s="32">
        <v>2</v>
      </c>
      <c r="B6" s="33">
        <v>34312</v>
      </c>
      <c r="C6" s="34">
        <v>10620</v>
      </c>
      <c r="D6" s="34">
        <v>18.32</v>
      </c>
      <c r="E6" s="34">
        <v>345.2</v>
      </c>
      <c r="F6" s="34">
        <v>18.96</v>
      </c>
      <c r="G6" s="34">
        <v>36.64</v>
      </c>
      <c r="H6" s="34">
        <v>0.495</v>
      </c>
      <c r="I6" s="34">
        <v>5.85</v>
      </c>
      <c r="J6" s="34">
        <v>0.132</v>
      </c>
      <c r="K6" s="34">
        <v>41.22</v>
      </c>
      <c r="L6" s="34">
        <v>10.89</v>
      </c>
      <c r="M6" s="34">
        <v>7.35</v>
      </c>
      <c r="N6" s="34">
        <v>7.04</v>
      </c>
      <c r="O6" s="34">
        <v>466</v>
      </c>
      <c r="P6" s="34">
        <v>4</v>
      </c>
      <c r="Q6" s="35"/>
      <c r="R6" s="36">
        <f t="shared" ref="R6:R34" si="0">B6/24</f>
        <v>1429.66666666667</v>
      </c>
      <c r="S6" s="36"/>
      <c r="T6" s="36"/>
      <c r="U6" s="36"/>
      <c r="V6" s="36"/>
      <c r="W6" s="36"/>
      <c r="X6" s="36"/>
    </row>
    <row r="7" s="7" customFormat="1" ht="22" customHeight="1" spans="1:24">
      <c r="A7" s="32">
        <v>3</v>
      </c>
      <c r="B7" s="33">
        <v>34345</v>
      </c>
      <c r="C7" s="34">
        <v>10710</v>
      </c>
      <c r="D7" s="34">
        <v>35.24</v>
      </c>
      <c r="E7" s="34">
        <v>437.9</v>
      </c>
      <c r="F7" s="34">
        <v>20.13</v>
      </c>
      <c r="G7" s="34">
        <v>37.41</v>
      </c>
      <c r="H7" s="34">
        <v>0.349</v>
      </c>
      <c r="I7" s="34">
        <v>5.71</v>
      </c>
      <c r="J7" s="34">
        <v>0.094</v>
      </c>
      <c r="K7" s="34">
        <v>40.19</v>
      </c>
      <c r="L7" s="34">
        <v>10.67</v>
      </c>
      <c r="M7" s="34">
        <v>7.32</v>
      </c>
      <c r="N7" s="34">
        <v>7.08</v>
      </c>
      <c r="O7" s="34">
        <v>448</v>
      </c>
      <c r="P7" s="34">
        <v>6</v>
      </c>
      <c r="Q7" s="35"/>
      <c r="R7" s="36">
        <f t="shared" si="0"/>
        <v>1431.04166666667</v>
      </c>
      <c r="S7" s="36"/>
      <c r="T7" s="36"/>
      <c r="U7" s="36"/>
      <c r="V7" s="36"/>
      <c r="W7" s="36"/>
      <c r="X7" s="36"/>
    </row>
    <row r="8" s="7" customFormat="1" ht="22" customHeight="1" spans="1:24">
      <c r="A8" s="32">
        <v>4</v>
      </c>
      <c r="B8" s="33">
        <v>34215</v>
      </c>
      <c r="C8" s="34">
        <v>10460</v>
      </c>
      <c r="D8" s="34">
        <v>17.62</v>
      </c>
      <c r="E8" s="34">
        <v>718.2</v>
      </c>
      <c r="F8" s="34">
        <v>23.46</v>
      </c>
      <c r="G8" s="34">
        <v>40.29</v>
      </c>
      <c r="H8" s="34">
        <v>0.404</v>
      </c>
      <c r="I8" s="34">
        <v>7.9</v>
      </c>
      <c r="J8" s="34">
        <v>0.11</v>
      </c>
      <c r="K8" s="34">
        <v>48.35</v>
      </c>
      <c r="L8" s="34">
        <v>9.58</v>
      </c>
      <c r="M8" s="34">
        <v>7.32</v>
      </c>
      <c r="N8" s="34">
        <v>7.06</v>
      </c>
      <c r="O8" s="34">
        <v>469</v>
      </c>
      <c r="P8" s="34">
        <v>5</v>
      </c>
      <c r="Q8" s="35"/>
      <c r="R8" s="36">
        <f t="shared" si="0"/>
        <v>1425.625</v>
      </c>
      <c r="S8" s="36"/>
      <c r="T8" s="36"/>
      <c r="U8" s="36"/>
      <c r="V8" s="36"/>
      <c r="W8" s="36"/>
      <c r="X8" s="36"/>
    </row>
    <row r="9" s="7" customFormat="1" ht="22" customHeight="1" spans="1:24">
      <c r="A9" s="32">
        <v>5</v>
      </c>
      <c r="B9" s="33">
        <v>34021</v>
      </c>
      <c r="C9" s="34">
        <v>11050</v>
      </c>
      <c r="D9" s="34">
        <v>18.38</v>
      </c>
      <c r="E9" s="34">
        <v>1132</v>
      </c>
      <c r="F9" s="34">
        <v>21.43</v>
      </c>
      <c r="G9" s="34">
        <v>43.99</v>
      </c>
      <c r="H9" s="34">
        <v>0.518</v>
      </c>
      <c r="I9" s="34">
        <v>10.12</v>
      </c>
      <c r="J9" s="34">
        <v>0.098</v>
      </c>
      <c r="K9" s="34">
        <v>48.09</v>
      </c>
      <c r="L9" s="34">
        <v>9.55</v>
      </c>
      <c r="M9" s="34">
        <v>7.36</v>
      </c>
      <c r="N9" s="34">
        <v>7.08</v>
      </c>
      <c r="O9" s="34">
        <v>412</v>
      </c>
      <c r="P9" s="34">
        <v>6</v>
      </c>
      <c r="Q9" s="35"/>
      <c r="R9" s="36">
        <f t="shared" si="0"/>
        <v>1417.54166666667</v>
      </c>
      <c r="S9" s="36"/>
      <c r="T9" s="36"/>
      <c r="U9" s="36"/>
      <c r="V9" s="36"/>
      <c r="W9" s="36"/>
      <c r="X9" s="36"/>
    </row>
    <row r="10" s="7" customFormat="1" ht="22" customHeight="1" spans="1:24">
      <c r="A10" s="32">
        <v>6</v>
      </c>
      <c r="B10" s="33">
        <v>34181</v>
      </c>
      <c r="C10" s="34">
        <v>11130</v>
      </c>
      <c r="D10" s="34">
        <v>34.92</v>
      </c>
      <c r="E10" s="34">
        <v>503.8</v>
      </c>
      <c r="F10" s="34">
        <v>20.54</v>
      </c>
      <c r="G10" s="34">
        <v>40.11</v>
      </c>
      <c r="H10" s="34">
        <v>0.529</v>
      </c>
      <c r="I10" s="34">
        <v>6.21</v>
      </c>
      <c r="J10" s="34">
        <v>0.089</v>
      </c>
      <c r="K10" s="34">
        <v>45.19</v>
      </c>
      <c r="L10" s="34">
        <v>0.529</v>
      </c>
      <c r="M10" s="34">
        <v>7.36</v>
      </c>
      <c r="N10" s="34">
        <v>6.93</v>
      </c>
      <c r="O10" s="34">
        <v>408</v>
      </c>
      <c r="P10" s="34">
        <v>6</v>
      </c>
      <c r="Q10" s="35"/>
      <c r="R10" s="36">
        <f t="shared" si="0"/>
        <v>1424.20833333333</v>
      </c>
      <c r="S10" s="36"/>
      <c r="T10" s="36"/>
      <c r="U10" s="36"/>
      <c r="V10" s="36"/>
      <c r="W10" s="36"/>
      <c r="X10" s="36"/>
    </row>
    <row r="11" s="7" customFormat="1" ht="22" customHeight="1" spans="1:24">
      <c r="A11" s="32">
        <v>7</v>
      </c>
      <c r="B11" s="33">
        <v>34467</v>
      </c>
      <c r="C11" s="34">
        <v>9980</v>
      </c>
      <c r="D11" s="34">
        <v>17.48</v>
      </c>
      <c r="E11" s="34">
        <v>581.3</v>
      </c>
      <c r="F11" s="34">
        <v>22.76</v>
      </c>
      <c r="G11" s="34">
        <v>39.83</v>
      </c>
      <c r="H11" s="34">
        <v>0.532</v>
      </c>
      <c r="I11" s="34">
        <v>10.28</v>
      </c>
      <c r="J11" s="34">
        <v>0.094</v>
      </c>
      <c r="K11" s="34">
        <v>49.23</v>
      </c>
      <c r="L11" s="34">
        <v>6.62</v>
      </c>
      <c r="M11" s="34">
        <v>7.31</v>
      </c>
      <c r="N11" s="34">
        <v>6.87</v>
      </c>
      <c r="O11" s="34">
        <v>446</v>
      </c>
      <c r="P11" s="34">
        <v>6</v>
      </c>
      <c r="Q11" s="35"/>
      <c r="R11" s="36">
        <f t="shared" si="0"/>
        <v>1436.125</v>
      </c>
      <c r="S11" s="36"/>
      <c r="T11" s="36"/>
      <c r="U11" s="36"/>
      <c r="V11" s="36"/>
      <c r="W11" s="36"/>
      <c r="X11" s="36"/>
    </row>
    <row r="12" s="7" customFormat="1" ht="22" customHeight="1" spans="1:24">
      <c r="A12" s="32">
        <v>8</v>
      </c>
      <c r="B12" s="33">
        <v>34296</v>
      </c>
      <c r="C12" s="34">
        <v>11340</v>
      </c>
      <c r="D12" s="34">
        <v>17.76</v>
      </c>
      <c r="E12" s="34">
        <v>601.9</v>
      </c>
      <c r="F12" s="34">
        <v>23.38</v>
      </c>
      <c r="G12" s="34">
        <v>40.71</v>
      </c>
      <c r="H12" s="34">
        <v>0.411</v>
      </c>
      <c r="I12" s="34">
        <v>7.3</v>
      </c>
      <c r="J12" s="34">
        <v>0.096</v>
      </c>
      <c r="K12" s="34">
        <v>51.51</v>
      </c>
      <c r="L12" s="34">
        <v>7.32</v>
      </c>
      <c r="M12" s="34">
        <v>7.25</v>
      </c>
      <c r="N12" s="34">
        <v>6.94</v>
      </c>
      <c r="O12" s="34">
        <v>403</v>
      </c>
      <c r="P12" s="34">
        <v>6</v>
      </c>
      <c r="Q12" s="35"/>
      <c r="R12" s="36">
        <f t="shared" si="0"/>
        <v>1429</v>
      </c>
      <c r="S12" s="36"/>
      <c r="T12" s="36"/>
      <c r="U12" s="36"/>
      <c r="V12" s="36"/>
      <c r="W12" s="36"/>
      <c r="X12" s="36"/>
    </row>
    <row r="13" s="7" customFormat="1" ht="22" customHeight="1" spans="1:24">
      <c r="A13" s="32">
        <v>9</v>
      </c>
      <c r="B13" s="33">
        <v>34243</v>
      </c>
      <c r="C13" s="34">
        <v>10230</v>
      </c>
      <c r="D13" s="34">
        <v>17.36</v>
      </c>
      <c r="E13" s="34">
        <v>526.3</v>
      </c>
      <c r="F13" s="34">
        <v>20.14</v>
      </c>
      <c r="G13" s="34">
        <v>6.62</v>
      </c>
      <c r="H13" s="34">
        <v>0.103</v>
      </c>
      <c r="I13" s="34">
        <v>6.62</v>
      </c>
      <c r="J13" s="34">
        <v>0.103</v>
      </c>
      <c r="K13" s="34">
        <v>48.5</v>
      </c>
      <c r="L13" s="34">
        <v>7.31</v>
      </c>
      <c r="M13" s="34">
        <v>7.36</v>
      </c>
      <c r="N13" s="34">
        <v>7.08</v>
      </c>
      <c r="O13" s="34">
        <v>391</v>
      </c>
      <c r="P13" s="34">
        <v>5</v>
      </c>
      <c r="Q13" s="35"/>
      <c r="R13" s="36">
        <f t="shared" si="0"/>
        <v>1426.79166666667</v>
      </c>
      <c r="S13" s="36"/>
      <c r="T13" s="36"/>
      <c r="U13" s="36"/>
      <c r="V13" s="36"/>
      <c r="W13" s="36"/>
      <c r="X13" s="36"/>
    </row>
    <row r="14" s="7" customFormat="1" ht="22" customHeight="1" spans="1:24">
      <c r="A14" s="32">
        <v>10</v>
      </c>
      <c r="B14" s="33">
        <v>34292</v>
      </c>
      <c r="C14" s="34">
        <v>11480</v>
      </c>
      <c r="D14" s="34">
        <v>17.08</v>
      </c>
      <c r="E14" s="34">
        <v>683.3</v>
      </c>
      <c r="F14" s="34">
        <v>21.59</v>
      </c>
      <c r="G14" s="34">
        <v>41.43</v>
      </c>
      <c r="H14" s="34">
        <v>0.479</v>
      </c>
      <c r="I14" s="34">
        <v>7.87</v>
      </c>
      <c r="J14" s="34">
        <v>0.128</v>
      </c>
      <c r="K14" s="34">
        <v>45.11</v>
      </c>
      <c r="L14" s="34">
        <v>8.26</v>
      </c>
      <c r="M14" s="34">
        <v>7.26</v>
      </c>
      <c r="N14" s="34">
        <v>6.93</v>
      </c>
      <c r="O14" s="34">
        <v>499</v>
      </c>
      <c r="P14" s="34">
        <v>6</v>
      </c>
      <c r="Q14" s="35"/>
      <c r="R14" s="36">
        <f t="shared" si="0"/>
        <v>1428.83333333333</v>
      </c>
      <c r="S14" s="36"/>
      <c r="T14" s="36"/>
      <c r="U14" s="36"/>
      <c r="V14" s="36"/>
      <c r="W14" s="36"/>
      <c r="X14" s="36"/>
    </row>
    <row r="15" s="7" customFormat="1" ht="22" customHeight="1" spans="1:24">
      <c r="A15" s="32">
        <v>11</v>
      </c>
      <c r="B15" s="33">
        <v>32476</v>
      </c>
      <c r="C15" s="34">
        <v>10600</v>
      </c>
      <c r="D15" s="34">
        <v>37.18</v>
      </c>
      <c r="E15" s="34">
        <v>894.3</v>
      </c>
      <c r="F15" s="34">
        <v>19.79</v>
      </c>
      <c r="G15" s="34">
        <v>48.53</v>
      </c>
      <c r="H15" s="34">
        <v>0.323</v>
      </c>
      <c r="I15" s="34">
        <v>8.64</v>
      </c>
      <c r="J15" s="34">
        <v>0.103</v>
      </c>
      <c r="K15" s="34">
        <v>59.2</v>
      </c>
      <c r="L15" s="34">
        <v>8.03</v>
      </c>
      <c r="M15" s="34">
        <v>7.25</v>
      </c>
      <c r="N15" s="34">
        <v>6.91</v>
      </c>
      <c r="O15" s="34">
        <v>428</v>
      </c>
      <c r="P15" s="34">
        <v>4</v>
      </c>
      <c r="Q15" s="35"/>
      <c r="R15" s="36">
        <f t="shared" si="0"/>
        <v>1353.16666666667</v>
      </c>
      <c r="S15" s="36"/>
      <c r="T15" s="36"/>
      <c r="U15" s="36"/>
      <c r="V15" s="36"/>
      <c r="W15" s="36"/>
      <c r="X15" s="36"/>
    </row>
    <row r="16" s="7" customFormat="1" ht="22" customHeight="1" spans="1:24">
      <c r="A16" s="32">
        <v>12</v>
      </c>
      <c r="B16" s="33">
        <v>34260</v>
      </c>
      <c r="C16" s="34">
        <v>11030</v>
      </c>
      <c r="D16" s="34">
        <v>17.54</v>
      </c>
      <c r="E16" s="34">
        <v>786.9</v>
      </c>
      <c r="F16" s="34">
        <v>21.46</v>
      </c>
      <c r="G16" s="34">
        <v>45.44</v>
      </c>
      <c r="H16" s="34">
        <v>0.71</v>
      </c>
      <c r="I16" s="34">
        <v>5.89</v>
      </c>
      <c r="J16" s="34">
        <v>0.108</v>
      </c>
      <c r="K16" s="34">
        <v>52.14</v>
      </c>
      <c r="L16" s="34">
        <v>8.17</v>
      </c>
      <c r="M16" s="34">
        <v>7.31</v>
      </c>
      <c r="N16" s="34">
        <v>6.92</v>
      </c>
      <c r="O16" s="34">
        <v>541</v>
      </c>
      <c r="P16" s="34">
        <v>6</v>
      </c>
      <c r="Q16" s="35"/>
      <c r="R16" s="36">
        <f t="shared" si="0"/>
        <v>1427.5</v>
      </c>
      <c r="S16" s="36"/>
      <c r="T16" s="36"/>
      <c r="U16" s="36"/>
      <c r="V16" s="36"/>
      <c r="W16" s="36"/>
      <c r="X16" s="36"/>
    </row>
    <row r="17" s="7" customFormat="1" ht="22" customHeight="1" spans="1:26">
      <c r="A17" s="32">
        <v>13</v>
      </c>
      <c r="B17" s="33">
        <v>34275</v>
      </c>
      <c r="C17" s="34">
        <v>11380</v>
      </c>
      <c r="D17" s="34">
        <v>18.26</v>
      </c>
      <c r="E17" s="34">
        <v>691.4</v>
      </c>
      <c r="F17" s="34">
        <v>21.78</v>
      </c>
      <c r="G17" s="34">
        <v>45.7</v>
      </c>
      <c r="H17" s="34">
        <v>0.827</v>
      </c>
      <c r="I17" s="34">
        <v>10.86</v>
      </c>
      <c r="J17" s="34">
        <v>0.127</v>
      </c>
      <c r="K17" s="34">
        <v>56.72</v>
      </c>
      <c r="L17" s="34">
        <v>8.28</v>
      </c>
      <c r="M17" s="34">
        <v>7.24</v>
      </c>
      <c r="N17" s="34">
        <v>6.91</v>
      </c>
      <c r="O17" s="34">
        <v>526</v>
      </c>
      <c r="P17" s="34">
        <v>6</v>
      </c>
      <c r="Q17" s="35"/>
      <c r="R17" s="36">
        <f t="shared" si="0"/>
        <v>1428.125</v>
      </c>
      <c r="S17" s="36"/>
      <c r="T17" s="36"/>
      <c r="U17" s="36"/>
      <c r="V17" s="36"/>
      <c r="W17" s="36"/>
      <c r="X17" s="36"/>
    </row>
    <row r="18" s="7" customFormat="1" ht="22" customHeight="1" spans="1:26">
      <c r="A18" s="32">
        <v>14</v>
      </c>
      <c r="B18" s="33">
        <v>34249</v>
      </c>
      <c r="C18" s="34">
        <v>11460</v>
      </c>
      <c r="D18" s="34">
        <v>17.94</v>
      </c>
      <c r="E18" s="34">
        <v>546.9</v>
      </c>
      <c r="F18" s="34">
        <v>22.93</v>
      </c>
      <c r="G18" s="34">
        <v>43.89</v>
      </c>
      <c r="H18" s="34">
        <v>0.818</v>
      </c>
      <c r="I18" s="34">
        <v>8.41</v>
      </c>
      <c r="J18" s="34">
        <v>0.129</v>
      </c>
      <c r="K18" s="34">
        <v>45.06</v>
      </c>
      <c r="L18" s="34">
        <v>7.88</v>
      </c>
      <c r="M18" s="34">
        <v>7.24</v>
      </c>
      <c r="N18" s="34">
        <v>7.06</v>
      </c>
      <c r="O18" s="34">
        <v>486</v>
      </c>
      <c r="P18" s="34">
        <v>6</v>
      </c>
      <c r="Q18" s="35"/>
      <c r="R18" s="36">
        <f t="shared" si="0"/>
        <v>1427.04166666667</v>
      </c>
      <c r="S18" s="36"/>
      <c r="T18" s="36"/>
      <c r="U18" s="36"/>
      <c r="V18" s="36"/>
      <c r="W18" s="36"/>
      <c r="X18" s="36"/>
    </row>
    <row r="19" s="7" customFormat="1" ht="22" customHeight="1" spans="1:26">
      <c r="A19" s="32">
        <v>15</v>
      </c>
      <c r="B19" s="33">
        <v>29672</v>
      </c>
      <c r="C19" s="34">
        <v>8930</v>
      </c>
      <c r="D19" s="34">
        <v>36.54</v>
      </c>
      <c r="E19" s="34">
        <v>541.3</v>
      </c>
      <c r="F19" s="34">
        <v>25.18</v>
      </c>
      <c r="G19" s="34">
        <v>40.96</v>
      </c>
      <c r="H19" s="34">
        <v>0.728</v>
      </c>
      <c r="I19" s="34">
        <v>7.48</v>
      </c>
      <c r="J19" s="34">
        <v>0.127</v>
      </c>
      <c r="K19" s="34">
        <v>52.88</v>
      </c>
      <c r="L19" s="34">
        <v>9.18</v>
      </c>
      <c r="M19" s="34">
        <v>7.28</v>
      </c>
      <c r="N19" s="34">
        <v>7.06</v>
      </c>
      <c r="O19" s="34">
        <v>493</v>
      </c>
      <c r="P19" s="34">
        <v>4</v>
      </c>
      <c r="Q19" s="35"/>
      <c r="R19" s="36">
        <f t="shared" si="0"/>
        <v>1236.33333333333</v>
      </c>
      <c r="S19" s="36"/>
      <c r="T19" s="36"/>
      <c r="U19" s="36"/>
      <c r="V19" s="36"/>
      <c r="W19" s="36"/>
      <c r="X19" s="36"/>
    </row>
    <row r="20" s="7" customFormat="1" ht="22" customHeight="1" spans="1:26">
      <c r="A20" s="32">
        <v>16</v>
      </c>
      <c r="B20" s="33">
        <v>34263</v>
      </c>
      <c r="C20" s="34">
        <v>8820</v>
      </c>
      <c r="D20" s="34">
        <v>18.24</v>
      </c>
      <c r="E20" s="34">
        <v>506.7</v>
      </c>
      <c r="F20" s="34">
        <v>24.83</v>
      </c>
      <c r="G20" s="34">
        <v>35.84</v>
      </c>
      <c r="H20" s="34">
        <v>0.514</v>
      </c>
      <c r="I20" s="34">
        <v>6.77</v>
      </c>
      <c r="J20" s="34">
        <v>0.111</v>
      </c>
      <c r="K20" s="34">
        <v>45.13</v>
      </c>
      <c r="L20" s="34">
        <v>7.98</v>
      </c>
      <c r="M20" s="34">
        <v>7.31</v>
      </c>
      <c r="N20" s="34">
        <v>7.08</v>
      </c>
      <c r="O20" s="34">
        <v>422</v>
      </c>
      <c r="P20" s="34">
        <v>6</v>
      </c>
      <c r="Q20" s="35"/>
      <c r="R20" s="36">
        <f t="shared" si="0"/>
        <v>1427.625</v>
      </c>
      <c r="S20" s="36"/>
      <c r="T20" s="36"/>
      <c r="U20" s="36"/>
      <c r="V20" s="36"/>
      <c r="W20" s="36"/>
      <c r="X20" s="36"/>
    </row>
    <row r="21" s="7" customFormat="1" ht="22" customHeight="1" spans="1:26">
      <c r="A21" s="32">
        <v>17</v>
      </c>
      <c r="B21" s="33">
        <v>34272</v>
      </c>
      <c r="C21" s="34">
        <v>10610</v>
      </c>
      <c r="D21" s="34">
        <v>18.32</v>
      </c>
      <c r="E21" s="34">
        <v>416.3</v>
      </c>
      <c r="F21" s="34">
        <v>24.43</v>
      </c>
      <c r="G21" s="34">
        <v>35.01</v>
      </c>
      <c r="H21" s="34">
        <v>0.514</v>
      </c>
      <c r="I21" s="34">
        <v>3.86</v>
      </c>
      <c r="J21" s="34">
        <v>0.116</v>
      </c>
      <c r="K21" s="34">
        <v>38.6</v>
      </c>
      <c r="L21" s="34">
        <v>8.26</v>
      </c>
      <c r="M21" s="34">
        <v>7.23</v>
      </c>
      <c r="N21" s="34">
        <v>6.91</v>
      </c>
      <c r="O21" s="34">
        <v>546</v>
      </c>
      <c r="P21" s="34">
        <v>4</v>
      </c>
      <c r="Q21" s="35"/>
      <c r="R21" s="36">
        <f t="shared" si="0"/>
        <v>1428</v>
      </c>
      <c r="S21" s="36"/>
      <c r="T21" s="36"/>
      <c r="U21" s="36"/>
      <c r="V21" s="36"/>
      <c r="W21" s="36"/>
      <c r="X21" s="36"/>
    </row>
    <row r="22" s="7" customFormat="1" ht="22" customHeight="1" spans="1:26">
      <c r="A22" s="32">
        <v>18</v>
      </c>
      <c r="B22" s="33">
        <v>34272</v>
      </c>
      <c r="C22" s="34">
        <v>10520</v>
      </c>
      <c r="D22" s="34">
        <v>36.72</v>
      </c>
      <c r="E22" s="34">
        <v>654.7</v>
      </c>
      <c r="F22" s="34">
        <v>23.46</v>
      </c>
      <c r="G22" s="34">
        <v>40.74</v>
      </c>
      <c r="H22" s="34">
        <v>0.577</v>
      </c>
      <c r="I22" s="34">
        <v>7.64</v>
      </c>
      <c r="J22" s="34">
        <v>0.111</v>
      </c>
      <c r="K22" s="34">
        <v>48.88</v>
      </c>
      <c r="L22" s="34">
        <v>9.39</v>
      </c>
      <c r="M22" s="34">
        <v>7.25</v>
      </c>
      <c r="N22" s="34">
        <v>6.87</v>
      </c>
      <c r="O22" s="34">
        <v>542</v>
      </c>
      <c r="P22" s="34">
        <v>4</v>
      </c>
      <c r="Q22" s="35"/>
      <c r="R22" s="36">
        <f t="shared" si="0"/>
        <v>1428</v>
      </c>
      <c r="S22" s="36"/>
      <c r="T22" s="36"/>
      <c r="U22" s="36"/>
      <c r="V22" s="36"/>
      <c r="W22" s="36"/>
      <c r="X22" s="36"/>
    </row>
    <row r="23" s="7" customFormat="1" ht="22" customHeight="1" spans="1:26">
      <c r="A23" s="32">
        <v>19</v>
      </c>
      <c r="B23" s="33">
        <v>35262</v>
      </c>
      <c r="C23" s="34">
        <v>10870</v>
      </c>
      <c r="D23" s="34">
        <v>18.66</v>
      </c>
      <c r="E23" s="34">
        <v>554.8</v>
      </c>
      <c r="F23" s="34">
        <v>25.03</v>
      </c>
      <c r="G23" s="34">
        <v>39.72</v>
      </c>
      <c r="H23" s="34">
        <v>0.649</v>
      </c>
      <c r="I23" s="34">
        <v>7.66</v>
      </c>
      <c r="J23" s="34">
        <v>0.108</v>
      </c>
      <c r="K23" s="34">
        <v>46.13</v>
      </c>
      <c r="L23" s="34">
        <v>6.2</v>
      </c>
      <c r="M23" s="34">
        <v>7.31</v>
      </c>
      <c r="N23" s="34">
        <v>7.08</v>
      </c>
      <c r="O23" s="34">
        <v>508</v>
      </c>
      <c r="P23" s="34">
        <v>6</v>
      </c>
      <c r="Q23" s="35"/>
      <c r="R23" s="36">
        <f t="shared" si="0"/>
        <v>1469.25</v>
      </c>
      <c r="S23" s="36"/>
      <c r="T23" s="36"/>
      <c r="U23" s="36"/>
      <c r="V23" s="36"/>
      <c r="W23" s="36"/>
      <c r="X23" s="36"/>
    </row>
    <row r="24" s="7" customFormat="1" ht="22" customHeight="1" spans="1:26">
      <c r="A24" s="32">
        <v>20</v>
      </c>
      <c r="B24" s="33">
        <v>34276</v>
      </c>
      <c r="C24" s="34">
        <v>11320</v>
      </c>
      <c r="D24" s="34">
        <v>36.18</v>
      </c>
      <c r="E24" s="34">
        <v>608.3</v>
      </c>
      <c r="F24" s="34">
        <v>25.54</v>
      </c>
      <c r="G24" s="34">
        <v>39.99</v>
      </c>
      <c r="H24" s="34">
        <v>0.596</v>
      </c>
      <c r="I24" s="34">
        <v>8.97</v>
      </c>
      <c r="J24" s="34">
        <v>0.117</v>
      </c>
      <c r="K24" s="34">
        <v>50.94</v>
      </c>
      <c r="L24" s="34">
        <v>7.12</v>
      </c>
      <c r="M24" s="34">
        <v>7.25</v>
      </c>
      <c r="N24" s="34">
        <v>6.89</v>
      </c>
      <c r="O24" s="34">
        <v>522</v>
      </c>
      <c r="P24" s="34">
        <v>6</v>
      </c>
      <c r="Q24" s="35"/>
      <c r="R24" s="36">
        <f t="shared" si="0"/>
        <v>1428.16666666667</v>
      </c>
      <c r="S24" s="36"/>
      <c r="T24" s="36"/>
      <c r="U24" s="36"/>
      <c r="V24" s="36"/>
      <c r="W24" s="36"/>
      <c r="X24" s="36"/>
    </row>
    <row r="25" s="7" customFormat="1" ht="22" customHeight="1" spans="1:26">
      <c r="A25" s="32">
        <v>21</v>
      </c>
      <c r="B25" s="33">
        <v>34235</v>
      </c>
      <c r="C25" s="34">
        <v>10960</v>
      </c>
      <c r="D25" s="34">
        <v>17.64</v>
      </c>
      <c r="E25" s="34">
        <v>579.1</v>
      </c>
      <c r="F25" s="34">
        <v>25.58</v>
      </c>
      <c r="G25" s="34">
        <v>41.25</v>
      </c>
      <c r="H25" s="34">
        <v>0.415</v>
      </c>
      <c r="I25" s="34">
        <v>6.3</v>
      </c>
      <c r="J25" s="34">
        <v>0.12</v>
      </c>
      <c r="K25" s="34">
        <v>47.38</v>
      </c>
      <c r="L25" s="34">
        <v>6.86</v>
      </c>
      <c r="M25" s="34">
        <v>7.24</v>
      </c>
      <c r="N25" s="34">
        <v>6.87</v>
      </c>
      <c r="O25" s="34">
        <v>494</v>
      </c>
      <c r="P25" s="34">
        <v>4</v>
      </c>
      <c r="Q25" s="35"/>
      <c r="R25" s="36">
        <f t="shared" si="0"/>
        <v>1426.45833333333</v>
      </c>
      <c r="S25" s="36"/>
      <c r="T25" s="36"/>
      <c r="U25" s="36"/>
      <c r="V25" s="36"/>
      <c r="W25" s="36"/>
      <c r="X25" s="36"/>
    </row>
    <row r="26" s="7" customFormat="1" ht="22" customHeight="1" spans="1:26">
      <c r="A26" s="32">
        <v>22</v>
      </c>
      <c r="B26" s="33">
        <v>34516</v>
      </c>
      <c r="C26" s="34">
        <v>11710</v>
      </c>
      <c r="D26" s="34">
        <v>18.04</v>
      </c>
      <c r="E26" s="34">
        <v>573.8</v>
      </c>
      <c r="F26" s="34">
        <v>24.56</v>
      </c>
      <c r="G26" s="34">
        <v>43.28</v>
      </c>
      <c r="H26" s="34">
        <v>0.976</v>
      </c>
      <c r="I26" s="34">
        <v>6.46</v>
      </c>
      <c r="J26" s="34">
        <v>0.128</v>
      </c>
      <c r="K26" s="34">
        <v>50.21</v>
      </c>
      <c r="L26" s="34">
        <v>10.44</v>
      </c>
      <c r="M26" s="34">
        <v>7.33</v>
      </c>
      <c r="N26" s="34">
        <v>6.94</v>
      </c>
      <c r="O26" s="34">
        <v>482</v>
      </c>
      <c r="P26" s="34">
        <v>5</v>
      </c>
      <c r="Q26" s="35"/>
      <c r="R26" s="36">
        <f t="shared" si="0"/>
        <v>1438.16666666667</v>
      </c>
      <c r="S26" s="36"/>
      <c r="T26" s="36"/>
      <c r="U26" s="36"/>
      <c r="V26" s="36"/>
      <c r="W26" s="36"/>
      <c r="X26" s="36"/>
    </row>
    <row r="27" s="7" customFormat="1" ht="22" customHeight="1" spans="1:26">
      <c r="A27" s="32">
        <v>23</v>
      </c>
      <c r="B27" s="33">
        <v>34007</v>
      </c>
      <c r="C27" s="34">
        <v>12420</v>
      </c>
      <c r="D27" s="34">
        <v>33.82</v>
      </c>
      <c r="E27" s="34">
        <v>643.5</v>
      </c>
      <c r="F27" s="34">
        <v>25.71</v>
      </c>
      <c r="G27" s="34">
        <v>46.92</v>
      </c>
      <c r="H27" s="34">
        <v>0.538</v>
      </c>
      <c r="I27" s="34">
        <v>9.26</v>
      </c>
      <c r="J27" s="34">
        <v>0.138</v>
      </c>
      <c r="K27" s="34">
        <v>60.48</v>
      </c>
      <c r="L27" s="34">
        <v>8.83</v>
      </c>
      <c r="M27" s="34">
        <v>7.24</v>
      </c>
      <c r="N27" s="34">
        <v>6.91</v>
      </c>
      <c r="O27" s="34">
        <v>473</v>
      </c>
      <c r="P27" s="34">
        <v>6</v>
      </c>
      <c r="Q27" s="35"/>
      <c r="R27" s="36">
        <f t="shared" si="0"/>
        <v>1416.95833333333</v>
      </c>
      <c r="S27" s="36"/>
      <c r="T27" s="36"/>
      <c r="U27" s="36"/>
      <c r="V27" s="36"/>
      <c r="W27" s="36"/>
      <c r="X27" s="36"/>
    </row>
    <row r="28" s="7" customFormat="1" ht="22" customHeight="1" spans="1:26">
      <c r="A28" s="32">
        <v>24</v>
      </c>
      <c r="B28" s="33">
        <v>34320</v>
      </c>
      <c r="C28" s="34">
        <v>12310</v>
      </c>
      <c r="D28" s="34">
        <v>18.84</v>
      </c>
      <c r="E28" s="34">
        <v>528.7</v>
      </c>
      <c r="F28" s="34">
        <v>25.48</v>
      </c>
      <c r="G28" s="34">
        <v>45.48</v>
      </c>
      <c r="H28" s="34">
        <v>0.576</v>
      </c>
      <c r="I28" s="34">
        <v>6.55</v>
      </c>
      <c r="J28" s="34">
        <v>0.116</v>
      </c>
      <c r="K28" s="34">
        <v>49.2</v>
      </c>
      <c r="L28" s="34">
        <v>8.85</v>
      </c>
      <c r="M28" s="34">
        <v>7.22</v>
      </c>
      <c r="N28" s="34">
        <v>6.93</v>
      </c>
      <c r="O28" s="34">
        <v>573</v>
      </c>
      <c r="P28" s="34">
        <v>6</v>
      </c>
      <c r="Q28" s="35"/>
      <c r="R28" s="36">
        <f t="shared" si="0"/>
        <v>1430</v>
      </c>
      <c r="S28" s="36"/>
      <c r="T28" s="36"/>
      <c r="U28" s="36"/>
      <c r="V28" s="36"/>
      <c r="W28" s="36"/>
      <c r="X28" s="36"/>
    </row>
    <row r="29" s="7" customFormat="1" ht="22" customHeight="1" spans="1:26">
      <c r="A29" s="32">
        <v>25</v>
      </c>
      <c r="B29" s="33">
        <v>34200</v>
      </c>
      <c r="C29" s="34">
        <v>13920</v>
      </c>
      <c r="D29" s="34">
        <v>17.8</v>
      </c>
      <c r="E29" s="34">
        <v>717.9</v>
      </c>
      <c r="F29" s="34">
        <v>25.91</v>
      </c>
      <c r="G29" s="34">
        <v>45.05</v>
      </c>
      <c r="H29" s="34">
        <v>0.393</v>
      </c>
      <c r="I29" s="34">
        <v>8.02</v>
      </c>
      <c r="J29" s="34">
        <v>0.119</v>
      </c>
      <c r="K29" s="34">
        <v>52.49</v>
      </c>
      <c r="L29" s="34">
        <v>7.99</v>
      </c>
      <c r="M29" s="34">
        <v>7.25</v>
      </c>
      <c r="N29" s="34">
        <v>7.04</v>
      </c>
      <c r="O29" s="34">
        <v>428</v>
      </c>
      <c r="P29" s="34">
        <v>6</v>
      </c>
      <c r="Q29" s="35"/>
      <c r="R29" s="36">
        <f t="shared" si="0"/>
        <v>1425</v>
      </c>
      <c r="S29" s="36"/>
      <c r="T29" s="36"/>
      <c r="U29" s="36"/>
      <c r="V29" s="36"/>
      <c r="W29" s="36"/>
      <c r="X29" s="36"/>
    </row>
    <row r="30" s="7" customFormat="1" ht="22" customHeight="1" spans="1:26">
      <c r="A30" s="32">
        <v>26</v>
      </c>
      <c r="B30" s="33">
        <v>34222</v>
      </c>
      <c r="C30" s="34">
        <v>12870</v>
      </c>
      <c r="D30" s="34">
        <v>18.2</v>
      </c>
      <c r="E30" s="34">
        <v>623.7</v>
      </c>
      <c r="F30" s="34">
        <v>27.83</v>
      </c>
      <c r="G30" s="34">
        <v>42.68</v>
      </c>
      <c r="H30" s="34">
        <v>0.409</v>
      </c>
      <c r="I30" s="34">
        <v>9.71</v>
      </c>
      <c r="J30" s="34">
        <v>0.125</v>
      </c>
      <c r="K30" s="34">
        <v>54.01</v>
      </c>
      <c r="L30" s="34">
        <v>9.6</v>
      </c>
      <c r="M30" s="34">
        <v>7.24</v>
      </c>
      <c r="N30" s="34">
        <v>6.89</v>
      </c>
      <c r="O30" s="34">
        <v>482</v>
      </c>
      <c r="P30" s="34">
        <v>4</v>
      </c>
      <c r="Q30" s="35"/>
      <c r="R30" s="36">
        <f t="shared" si="0"/>
        <v>1425.91666666667</v>
      </c>
      <c r="S30" s="36"/>
      <c r="T30" s="36"/>
      <c r="U30" s="36"/>
      <c r="V30" s="36"/>
      <c r="W30" s="36"/>
      <c r="X30" s="36"/>
      <c r="Y30" s="51"/>
      <c r="Z30" s="51"/>
    </row>
    <row r="31" s="7" customFormat="1" ht="22" customHeight="1" spans="1:26">
      <c r="A31" s="32">
        <v>27</v>
      </c>
      <c r="B31" s="33">
        <v>34246</v>
      </c>
      <c r="C31" s="34">
        <v>13040</v>
      </c>
      <c r="D31" s="34">
        <v>36.52</v>
      </c>
      <c r="E31" s="34">
        <v>554.6</v>
      </c>
      <c r="F31" s="34">
        <v>25.78</v>
      </c>
      <c r="G31" s="34">
        <v>42.07</v>
      </c>
      <c r="H31" s="34">
        <v>0.405</v>
      </c>
      <c r="I31" s="34">
        <v>8.19</v>
      </c>
      <c r="J31" s="34">
        <v>0.106</v>
      </c>
      <c r="K31" s="34">
        <v>50.46</v>
      </c>
      <c r="L31" s="34">
        <v>9.78</v>
      </c>
      <c r="M31" s="34">
        <v>7.21</v>
      </c>
      <c r="N31" s="34">
        <v>6.94</v>
      </c>
      <c r="O31" s="34">
        <v>471</v>
      </c>
      <c r="P31" s="34">
        <v>6</v>
      </c>
      <c r="Q31" s="35"/>
      <c r="R31" s="36">
        <f t="shared" si="0"/>
        <v>1426.91666666667</v>
      </c>
      <c r="S31" s="36"/>
      <c r="T31" s="36"/>
      <c r="U31" s="36"/>
      <c r="V31" s="36"/>
      <c r="W31" s="36"/>
      <c r="X31" s="36"/>
      <c r="Y31" s="52"/>
      <c r="Z31" s="51"/>
    </row>
    <row r="32" s="7" customFormat="1" ht="22" customHeight="1" spans="1:26">
      <c r="A32" s="32">
        <v>28</v>
      </c>
      <c r="B32" s="33">
        <v>33930</v>
      </c>
      <c r="C32" s="34">
        <v>12940</v>
      </c>
      <c r="D32" s="34">
        <v>18.14</v>
      </c>
      <c r="E32" s="34">
        <v>779.6</v>
      </c>
      <c r="F32" s="34">
        <v>26.03</v>
      </c>
      <c r="G32" s="34">
        <v>47.38</v>
      </c>
      <c r="H32" s="34">
        <v>0.392</v>
      </c>
      <c r="I32" s="34">
        <v>14.1</v>
      </c>
      <c r="J32" s="34">
        <v>0.12</v>
      </c>
      <c r="K32" s="34">
        <v>57.58</v>
      </c>
      <c r="L32" s="34">
        <v>8.58</v>
      </c>
      <c r="M32" s="34">
        <v>7.24</v>
      </c>
      <c r="N32" s="34">
        <v>6.89</v>
      </c>
      <c r="O32" s="34">
        <v>466</v>
      </c>
      <c r="P32" s="34">
        <v>4</v>
      </c>
      <c r="Q32" s="35"/>
      <c r="R32" s="36">
        <f t="shared" si="0"/>
        <v>1413.75</v>
      </c>
      <c r="S32" s="36"/>
      <c r="T32" s="36"/>
      <c r="U32" s="36"/>
      <c r="V32" s="36"/>
      <c r="W32" s="36"/>
      <c r="X32" s="36"/>
      <c r="Y32" s="52"/>
      <c r="Z32" s="51"/>
    </row>
    <row r="33" s="7" customFormat="1" ht="22" customHeight="1" spans="1:26">
      <c r="A33" s="32">
        <v>29</v>
      </c>
      <c r="B33" s="33">
        <v>34121</v>
      </c>
      <c r="C33" s="34">
        <v>12690</v>
      </c>
      <c r="D33" s="34">
        <v>18.08</v>
      </c>
      <c r="E33" s="34">
        <v>808.2</v>
      </c>
      <c r="F33" s="34">
        <v>26.61</v>
      </c>
      <c r="G33" s="34">
        <v>46.29</v>
      </c>
      <c r="H33" s="34">
        <v>0.545</v>
      </c>
      <c r="I33" s="34">
        <v>8.84</v>
      </c>
      <c r="J33" s="34">
        <v>0.169</v>
      </c>
      <c r="K33" s="34">
        <v>54.42</v>
      </c>
      <c r="L33" s="34">
        <v>10.46</v>
      </c>
      <c r="M33" s="34">
        <v>7.31</v>
      </c>
      <c r="N33" s="34">
        <v>7.04</v>
      </c>
      <c r="O33" s="34">
        <v>542</v>
      </c>
      <c r="P33" s="34">
        <v>6</v>
      </c>
      <c r="Q33" s="35"/>
      <c r="R33" s="36">
        <f t="shared" si="0"/>
        <v>1421.70833333333</v>
      </c>
      <c r="S33" s="36"/>
      <c r="T33" s="36"/>
      <c r="U33" s="36"/>
      <c r="V33" s="36"/>
      <c r="W33" s="36"/>
      <c r="X33" s="36"/>
      <c r="Y33" s="52"/>
      <c r="Z33" s="51"/>
    </row>
    <row r="34" s="7" customFormat="1" ht="22" customHeight="1" spans="1:26">
      <c r="A34" s="32">
        <v>30</v>
      </c>
      <c r="B34" s="33">
        <v>34151</v>
      </c>
      <c r="C34" s="34">
        <v>12240</v>
      </c>
      <c r="D34" s="34">
        <v>34.84</v>
      </c>
      <c r="E34" s="34">
        <v>674.3</v>
      </c>
      <c r="F34" s="34">
        <v>26.61</v>
      </c>
      <c r="G34" s="34">
        <v>48.49</v>
      </c>
      <c r="H34" s="34">
        <v>0.457</v>
      </c>
      <c r="I34" s="34">
        <v>6.66</v>
      </c>
      <c r="J34" s="34">
        <v>0.145</v>
      </c>
      <c r="K34" s="34">
        <v>51.83</v>
      </c>
      <c r="L34" s="34">
        <v>10.14</v>
      </c>
      <c r="M34" s="34">
        <v>7.25</v>
      </c>
      <c r="N34" s="34">
        <v>7.03</v>
      </c>
      <c r="O34" s="34">
        <v>501</v>
      </c>
      <c r="P34" s="34">
        <v>5</v>
      </c>
      <c r="Q34" s="35"/>
      <c r="R34" s="36">
        <f t="shared" si="0"/>
        <v>1422.95833333333</v>
      </c>
      <c r="S34" s="36"/>
      <c r="T34" s="36"/>
      <c r="U34" s="36"/>
      <c r="V34" s="36"/>
      <c r="W34" s="36"/>
      <c r="X34" s="36"/>
      <c r="Y34" s="52"/>
      <c r="Z34" s="51"/>
    </row>
    <row r="35" s="7" customFormat="1" ht="22" customHeight="1" spans="1:26">
      <c r="A35" s="32" t="s">
        <v>21</v>
      </c>
      <c r="B35" s="19">
        <f>SUM(B5:B34)</f>
        <v>1021850</v>
      </c>
      <c r="C35" s="53">
        <f>SUM(C5:C34)</f>
        <v>337870</v>
      </c>
      <c r="D35" s="20">
        <f>SUM(D5:D34)</f>
        <v>698.72</v>
      </c>
      <c r="E35" s="21">
        <f>AVERAGE(E5:E34)</f>
        <v>618.056666666667</v>
      </c>
      <c r="F35" s="21">
        <f t="shared" ref="F35:X35" si="1">AVERAGE(F5:F34)</f>
        <v>23.562</v>
      </c>
      <c r="G35" s="21">
        <f t="shared" si="1"/>
        <v>40.8793333333333</v>
      </c>
      <c r="H35" s="21">
        <f t="shared" si="1"/>
        <v>0.522566666666667</v>
      </c>
      <c r="I35" s="21">
        <f t="shared" si="1"/>
        <v>7.76566666666667</v>
      </c>
      <c r="J35" s="21">
        <f t="shared" si="1"/>
        <v>0.1172</v>
      </c>
      <c r="K35" s="21">
        <f t="shared" si="1"/>
        <v>49.2903333333333</v>
      </c>
      <c r="L35" s="21">
        <f t="shared" si="1"/>
        <v>8.4043</v>
      </c>
      <c r="M35" s="21">
        <f t="shared" si="1"/>
        <v>7.27733333333334</v>
      </c>
      <c r="N35" s="21">
        <f t="shared" si="1"/>
        <v>6.969</v>
      </c>
      <c r="O35" s="21">
        <f t="shared" si="1"/>
        <v>478.466666666667</v>
      </c>
      <c r="P35" s="21">
        <f t="shared" si="1"/>
        <v>5.26666666666667</v>
      </c>
      <c r="Q35" s="21"/>
      <c r="R35" s="21"/>
      <c r="S35" s="36" t="e">
        <f t="shared" si="1"/>
        <v>#DIV/0!</v>
      </c>
      <c r="T35" s="36" t="e">
        <f t="shared" si="1"/>
        <v>#DIV/0!</v>
      </c>
      <c r="U35" s="36" t="e">
        <f t="shared" si="1"/>
        <v>#DIV/0!</v>
      </c>
      <c r="V35" s="36"/>
      <c r="W35" s="36" t="e">
        <f t="shared" si="1"/>
        <v>#DIV/0!</v>
      </c>
      <c r="X35" s="36" t="e">
        <f t="shared" si="1"/>
        <v>#DIV/0!</v>
      </c>
    </row>
    <row r="36" s="8" customFormat="1" ht="22" customHeight="1" spans="1:26">
      <c r="C36" s="54" t="s">
        <v>22</v>
      </c>
      <c r="D36" s="42"/>
      <c r="G36" s="43"/>
      <c r="H36" s="43"/>
      <c r="I36" s="43"/>
      <c r="L36" s="44" t="s">
        <v>23</v>
      </c>
      <c r="M36" s="44"/>
      <c r="U36" s="42" t="s">
        <v>24</v>
      </c>
      <c r="V36" s="42"/>
    </row>
  </sheetData>
  <mergeCells count="15">
    <mergeCell ref="A1:X1"/>
    <mergeCell ref="E2:R2"/>
    <mergeCell ref="S2:X2"/>
    <mergeCell ref="E3:F3"/>
    <mergeCell ref="G3:H3"/>
    <mergeCell ref="I3:J3"/>
    <mergeCell ref="K3:L3"/>
    <mergeCell ref="M3:N3"/>
    <mergeCell ref="O3:P3"/>
    <mergeCell ref="Q3:R3"/>
    <mergeCell ref="L36:M36"/>
    <mergeCell ref="A2:A4"/>
    <mergeCell ref="B2:B4"/>
    <mergeCell ref="C2:C4"/>
    <mergeCell ref="D2:D4"/>
  </mergeCells>
  <pageMargins left="0.196527777777778" right="0.196527777777778" top="0.196527777777778" bottom="0.196527777777778" header="0.313888888888889" footer="0.313888888888889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年报</vt:lpstr>
      <vt:lpstr>污染物实际排放量计算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我要我的未来</cp:lastModifiedBy>
  <dcterms:created xsi:type="dcterms:W3CDTF">2018-01-09T04:01:00Z</dcterms:created>
  <cp:lastPrinted>2019-01-14T02:00:00Z</cp:lastPrinted>
  <dcterms:modified xsi:type="dcterms:W3CDTF">2026-01-04T11:46:16Z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965AD1C7B6894E7DAE324ED3E7289201</vt:lpwstr>
  </property>
  <property fmtid="{D5CDD505-2E9C-101B-9397-08002B2CF9AE}" pid="5" name="CalculationRule">
    <vt:i4>0</vt:i4>
  </property>
</Properties>
</file>